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<sst xmlns="http://schemas.openxmlformats.org/spreadsheetml/2006/main" count="4310" uniqueCount="1009">
  <si>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</si>
  <si>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</si>
  <si>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</si>
  <si>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</si>
  <si>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</si>
  <si>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</si>
  <si>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</si>
  <si>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</si>
  <si>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</si>
  <si>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</si>
  <si>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</si>
  <si>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</si>
  <si>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</si>
  <si>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</si>
  <si>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</si>
  <si>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</si>
  <si>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</si>
  <si>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</si>
  <si>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</si>
  <si>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</si>
  <si>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</si>
  <si>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</si>
  <si>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</si>
  <si>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</si>
  <si>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</si>
  <si>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</si>
  <si>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</si>
  <si>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</si>
  <si>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</si>
  <si>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</si>
  <si>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</si>
  <si>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</si>
  <si>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</si>
  <si>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</si>
  <si>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</si>
  <si>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</si>
  <si>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</si>
  <si>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</si>
  <si>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</si>
  <si>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</si>
  <si>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</si>
  <si>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</si>
  <si>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</si>
  <si>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</si>
  <si>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</si>
  <si>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</si>
  <si>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</si>
  <si>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</si>
  <si>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</si>
  <si>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</si>
  <si>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</si>
  <si>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</si>
  <si>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</si>
  <si>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</si>
  <si>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</si>
  <si>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</si>
  <si>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</si>
  <si>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</si>
  <si>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</si>
  <si>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</si>
  <si>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</si>
  <si>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</si>
  <si>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</si>
  <si>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</si>
  <si>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</si>
  <si>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</si>
  <si>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</si>
  <si>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</si>
  <si>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</si>
  <si>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</si>
  <si>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</si>
  <si>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</si>
  <si>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</si>
  <si>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</si>
  <si>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</si>
  <si>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</si>
  <si>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</si>
  <si>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</si>
  <si>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</si>
  <si>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</si>
  <si>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</si>
  <si>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</si>
  <si>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</si>
  <si>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</si>
  <si>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</si>
  <si>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</si>
  <si>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</si>
  <si>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</si>
  <si>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</si>
  <si>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</si>
  <si>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</si>
  <si>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</si>
  <si>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</si>
  <si>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</si>
  <si>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</si>
  <si>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</si>
  <si>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</si>
  <si>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</si>
  <si>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</si>
  <si>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</si>
  <si>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</si>
  <si>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</si>
  <si>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</si>
  <si>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</si>
  <si>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</si>
  <si>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</si>
  <si>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</si>
  <si>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</si>
  <si>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</si>
  <si>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</si>
  <si>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</si>
  <si>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</si>
  <si>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</si>
  <si>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</si>
  <si>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</si>
  <si>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</si>
  <si>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</si>
  <si>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</si>
  <si>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</si>
  <si>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</si>
  <si>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</si>
  <si>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</si>
  <si>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</si>
  <si>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</si>
  <si>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</si>
  <si>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</si>
  <si>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</si>
  <si>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</si>
  <si>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</si>
  <si>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</si>
  <si>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</si>
  <si>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</si>
  <si>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</si>
  <si>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</si>
  <si>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</si>
  <si>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</si>
  <si>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</si>
  <si>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</si>
  <si>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</si>
  <si>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</si>
  <si>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</si>
  <si>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</si>
  <si>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</si>
  <si>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</si>
  <si>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</si>
  <si>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</si>
  <si>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</si>
  <si>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</si>
  <si>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</si>
  <si>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</si>
  <si>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</si>
  <si>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</si>
  <si>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</si>
  <si>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</si>
  <si>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</si>
  <si>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</si>
  <si>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</si>
  <si>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</si>
  <si>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</si>
  <si>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</si>
  <si>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</si>
  <si>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</si>
  <si>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</si>
  <si>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</si>
  <si>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</si>
  <si>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</si>
  <si>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</si>
  <si>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</si>
  <si>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</si>
  <si>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</si>
  <si>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</si>
  <si>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</si>
  <si>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</si>
  <si>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</si>
  <si>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</si>
  <si>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</si>
  <si>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</si>
  <si>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</si>
  <si>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</si>
  <si>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</si>
  <si>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</si>
  <si>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</si>
  <si>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</si>
  <si>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</si>
  <si>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</si>
  <si>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</si>
  <si>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</si>
  <si>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</si>
  <si>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</si>
  <si>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</si>
  <si>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</si>
  <si>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</si>
  <si>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</si>
  <si>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</si>
  <si>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</si>
  <si>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</si>
  <si>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</si>
  <si>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</si>
  <si>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</si>
  <si>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</si>
  <si>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</si>
  <si>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</si>
  <si>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</si>
  <si>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</si>
  <si>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</si>
  <si>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</si>
  <si>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</si>
  <si>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</si>
  <si>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</si>
  <si>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</si>
  <si>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</si>
  <si>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</si>
  <si>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</si>
  <si>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</si>
  <si>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</si>
  <si>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</si>
  <si>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</si>
  <si>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</si>
  <si>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</si>
  <si>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</si>
  <si>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</si>
  <si>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</si>
  <si>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</si>
  <si>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</si>
  <si>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</si>
  <si>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</si>
  <si>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</si>
  <si>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</si>
  <si>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</si>
  <si>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</si>
  <si>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</si>
  <si>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</si>
  <si>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</si>
  <si>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</si>
  <si>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</si>
  <si>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</si>
  <si>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</si>
  <si>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</si>
  <si>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</si>
  <si>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</si>
  <si>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</si>
  <si>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</si>
  <si>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</si>
  <si>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</si>
  <si>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</si>
  <si>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</si>
  <si>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</si>
  <si>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</si>
  <si>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</si>
  <si>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</si>
  <si>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</si>
  <si>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</si>
  <si>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</si>
  <si>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</si>
  <si>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</si>
  <si>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</si>
  <si>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</si>
  <si>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</si>
  <si>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</si>
  <si>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</si>
  <si>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</si>
  <si>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</si>
  <si>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</si>
  <si>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</si>
  <si>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</si>
  <si>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</si>
  <si>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</si>
  <si>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</si>
  <si>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</si>
  <si>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</si>
  <si>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</si>
  <si>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</si>
  <si>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</si>
  <si>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</si>
  <si>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</si>
  <si>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</si>
  <si>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</si>
  <si>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</si>
  <si>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</si>
  <si>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</si>
  <si>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</si>
  <si>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</si>
  <si>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</si>
  <si>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</si>
  <si>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</si>
  <si>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</si>
  <si>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</si>
  <si>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</si>
  <si>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</si>
  <si>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</si>
  <si>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</si>
  <si>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</si>
  <si>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</si>
  <si>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</si>
  <si>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</si>
  <si>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</si>
  <si>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</si>
  <si>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</si>
  <si>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</si>
  <si>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</si>
  <si>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</si>
  <si>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</si>
  <si>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</si>
  <si>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</si>
  <si>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</si>
  <si>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</si>
  <si>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</si>
  <si>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</si>
  <si>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</si>
  <si>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</si>
  <si>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</si>
  <si>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</si>
  <si>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</si>
  <si>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</si>
  <si>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</si>
  <si>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</si>
  <si>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</si>
  <si>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</si>
  <si>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</si>
  <si>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</si>
  <si>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</si>
  <si>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</si>
  <si>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</si>
  <si>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</si>
  <si>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</si>
  <si>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</si>
  <si>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</si>
  <si>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</si>
  <si>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</si>
  <si>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</si>
  <si>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</si>
  <si>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</si>
  <si>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</si>
  <si>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</si>
  <si>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</si>
  <si>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</si>
  <si>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</si>
  <si>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</si>
  <si>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</si>
  <si>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</si>
  <si>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</si>
  <si>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</si>
  <si>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</si>
  <si>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</si>
  <si>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</si>
  <si>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</si>
  <si>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</si>
  <si>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</si>
  <si>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</si>
  <si>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</si>
  <si>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</si>
  <si>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</si>
  <si>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</si>
  <si>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</si>
  <si>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</si>
  <si>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</si>
  <si>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</si>
  <si>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</si>
  <si>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</si>
  <si>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</si>
  <si>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</si>
  <si>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</si>
  <si>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</si>
  <si>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</si>
  <si>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</si>
  <si>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</si>
  <si>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</si>
  <si>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</si>
  <si>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</si>
  <si>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</si>
  <si>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</si>
  <si>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</si>
  <si>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</si>
  <si>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</si>
  <si>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</si>
  <si>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</si>
  <si>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</si>
  <si>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</si>
  <si>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</si>
  <si>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</si>
  <si>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</si>
  <si>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</si>
  <si>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</si>
  <si>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</si>
  <si>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</si>
  <si>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</si>
  <si>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</si>
  <si>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</si>
  <si>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</si>
  <si>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</si>
  <si>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</si>
  <si>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</si>
  <si>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</si>
  <si>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</si>
  <si>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</si>
  <si>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</si>
  <si>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</si>
  <si>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</si>
  <si>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</si>
  <si>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</si>
  <si>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</si>
  <si>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</si>
  <si>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</si>
  <si>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</si>
  <si>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</si>
  <si>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</si>
  <si>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</si>
  <si>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</si>
  <si>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</si>
  <si>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</si>
  <si>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</si>
  <si>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</si>
  <si>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</si>
  <si>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</si>
  <si>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</si>
  <si>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</si>
  <si>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</si>
  <si>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</si>
  <si>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</si>
  <si>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</si>
  <si>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</si>
  <si>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</si>
  <si>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</si>
  <si>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</si>
  <si>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</si>
  <si>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</si>
  <si>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</si>
  <si>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</si>
  <si>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</si>
  <si>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</si>
  <si>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</si>
  <si>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</si>
  <si>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</si>
  <si>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</si>
  <si>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</si>
  <si>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</si>
  <si>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</si>
  <si>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</si>
  <si>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</si>
  <si>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</si>
  <si>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</si>
  <si>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</si>
  <si>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</si>
  <si>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</si>
  <si>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</si>
  <si>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</si>
  <si>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</si>
  <si>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</si>
  <si>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</si>
  <si>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</si>
  <si>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</si>
  <si>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</si>
  <si>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</si>
  <si>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</si>
  <si>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</si>
  <si>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</si>
  <si>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</si>
  <si>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</si>
  <si>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</si>
  <si>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</si>
  <si>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</si>
  <si>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</si>
  <si>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</si>
  <si>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</si>
  <si>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</si>
  <si>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</si>
  <si>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</si>
  <si>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</si>
  <si>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</si>
  <si>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</si>
  <si>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</si>
  <si>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</si>
  <si>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</si>
  <si>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</si>
  <si>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</si>
  <si>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</si>
  <si>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</si>
  <si>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</si>
  <si>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</si>
  <si>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</si>
  <si>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</si>
  <si>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</si>
  <si>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</si>
  <si>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</si>
  <si>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</si>
  <si>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</si>
  <si>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</si>
  <si>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</si>
  <si>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</si>
  <si>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</si>
  <si>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</si>
  <si>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</si>
  <si>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</si>
  <si>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</si>
  <si>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</si>
  <si>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</si>
  <si>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</si>
  <si>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</si>
  <si>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</si>
  <si>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</si>
  <si>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</si>
  <si>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</si>
  <si>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</si>
  <si>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</si>
  <si>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</si>
  <si>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</si>
  <si>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</si>
  <si>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</si>
  <si>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</si>
  <si>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</si>
  <si>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</si>
  <si>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</si>
  <si>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</si>
  <si>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</si>
  <si>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</si>
  <si>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</si>
  <si>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</si>
  <si>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</si>
  <si>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</si>
  <si>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</si>
  <si>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</si>
  <si>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</si>
  <si>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</si>
  <si>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</si>
  <si>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</si>
  <si>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</si>
  <si>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</si>
  <si>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</si>
  <si>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</si>
  <si>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</si>
  <si>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</si>
  <si>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</si>
  <si>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</si>
  <si>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</si>
  <si>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</si>
  <si>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</si>
  <si>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</si>
  <si>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</si>
  <si>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</si>
  <si>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</si>
  <si>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</si>
  <si>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</si>
  <si>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</si>
  <si>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</si>
  <si>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</si>
  <si>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</si>
  <si>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</si>
  <si>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</si>
  <si>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</si>
  <si>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</si>
  <si>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</si>
  <si>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</si>
  <si>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</si>
  <si>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</si>
  <si>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</si>
  <si>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</si>
  <si>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</si>
  <si>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</si>
  <si>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</si>
  <si>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</si>
  <si>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</si>
  <si>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</si>
  <si>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</si>
  <si>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</si>
  <si>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</si>
  <si>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</si>
  <si>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</si>
  <si>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</si>
  <si>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</si>
  <si>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</si>
  <si>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</si>
  <si>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</si>
  <si>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</si>
  <si>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</si>
  <si>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</si>
  <si>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</si>
  <si>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</si>
  <si>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</si>
  <si>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</si>
  <si>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</si>
  <si>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</si>
  <si>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</si>
  <si>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</si>
  <si>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</si>
  <si>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</si>
  <si>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</si>
  <si>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</si>
  <si>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</si>
  <si>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</si>
  <si>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</si>
  <si>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</si>
  <si>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</si>
  <si>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</si>
  <si>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</si>
  <si>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</si>
  <si>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</si>
  <si>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</si>
  <si>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</si>
  <si>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</si>
  <si>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</si>
  <si>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</si>
  <si>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</si>
  <si>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</si>
  <si>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</si>
  <si>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</si>
  <si>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</si>
  <si>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</si>
  <si>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</si>
  <si>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</si>
  <si>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</si>
  <si>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</si>
  <si>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</si>
  <si>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</si>
  <si>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</si>
  <si>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</si>
  <si>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</si>
  <si>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</si>
  <si>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</si>
  <si>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</si>
  <si>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</si>
  <si>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</si>
  <si>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</si>
  <si>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</si>
  <si>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</si>
  <si>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</si>
  <si>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</si>
  <si>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</si>
  <si>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</si>
  <si>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</si>
  <si>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</si>
  <si>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</si>
  <si>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</si>
  <si>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</si>
  <si>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</si>
  <si>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</si>
  <si>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</si>
  <si>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</si>
  <si>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</si>
  <si>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</si>
  <si>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</si>
  <si>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</si>
  <si>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</si>
  <si>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</si>
  <si>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</si>
  <si>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</si>
  <si>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</si>
  <si>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</si>
  <si>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</si>
  <si>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</si>
  <si>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</si>
  <si>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</si>
  <si>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</si>
  <si>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</si>
  <si>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</si>
  <si>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</si>
  <si>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</si>
  <si>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</si>
  <si>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</si>
  <si>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</si>
  <si>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</si>
  <si>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</si>
  <si>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</si>
  <si>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</si>
  <si>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</si>
  <si>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</si>
  <si>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</si>
  <si>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</si>
  <si>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</si>
  <si>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</si>
  <si>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</si>
  <si>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</si>
  <si>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</si>
  <si>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</si>
  <si>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</si>
  <si>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</si>
  <si>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</si>
  <si>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</si>
  <si>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</si>
  <si>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</si>
  <si>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</si>
  <si>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</si>
  <si>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</si>
  <si>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</si>
  <si>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</si>
  <si>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</si>
  <si>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</si>
  <si>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</si>
  <si>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</si>
  <si>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</si>
  <si>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</si>
  <si>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</si>
  <si>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</si>
  <si>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</si>
  <si>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</si>
  <si>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</si>
  <si>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</si>
  <si>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</si>
  <si>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</si>
  <si>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</si>
  <si>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</si>
  <si>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</si>
  <si>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</si>
  <si>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</si>
  <si>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</si>
  <si>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</si>
  <si>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</si>
  <si>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</si>
  <si>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</si>
  <si>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</si>
  <si>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</si>
  <si>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</si>
  <si>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</si>
  <si>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</si>
  <si>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</si>
  <si>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</si>
  <si>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</si>
  <si>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</si>
  <si>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</si>
  <si>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</si>
  <si>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</si>
  <si>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</si>
  <si>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</si>
  <si>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</si>
  <si>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</si>
  <si>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</si>
  <si>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</si>
  <si>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</si>
  <si>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</si>
  <si>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</si>
  <si>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</si>
  <si>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</si>
  <si>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</si>
  <si>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</si>
  <si>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</si>
  <si>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</si>
  <si>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</si>
  <si>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</si>
  <si>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</si>
  <si>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</si>
  <si>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</si>
  <si>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</si>
  <si>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</si>
  <si>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</si>
  <si>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</si>
  <si>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</si>
  <si>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</si>
  <si>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</si>
  <si>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</si>
  <si>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</si>
  <si>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</si>
  <si>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</si>
  <si>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</si>
  <si>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</si>
  <si>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</si>
  <si>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</si>
  <si>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</si>
  <si>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</si>
  <si>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</si>
  <si>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</si>
  <si>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</si>
  <si>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</si>
  <si>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</si>
  <si>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</si>
  <si>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</si>
  <si>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</si>
  <si>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</si>
  <si>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</si>
  <si>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</si>
  <si>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</si>
  <si>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</si>
  <si>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</si>
  <si>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</si>
  <si>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</si>
  <si>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</si>
  <si>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</si>
  <si>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</si>
  <si>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</si>
  <si>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</si>
  <si>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</si>
  <si>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</si>
  <si>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</si>
  <si>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</si>
  <si>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</si>
  <si>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</si>
  <si>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</si>
  <si>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</si>
  <si>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</si>
  <si>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</si>
  <si>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</si>
  <si>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</si>
  <si>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</si>
  <si>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</si>
  <si>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</si>
  <si>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</si>
  <si>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</si>
  <si>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</si>
  <si>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</si>
  <si>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</si>
  <si>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</si>
  <si>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</si>
  <si>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</si>
  <si>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</si>
  <si>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</si>
  <si>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</si>
  <si>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</si>
  <si>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</si>
  <si>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</si>
  <si>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</si>
  <si>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</si>
  <si>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</si>
  <si>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</si>
  <si>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</si>
  <si>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</si>
  <si>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</si>
  <si>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</si>
  <si>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</si>
  <si>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</si>
  <si>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</si>
  <si>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</si>
  <si>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</si>
  <si>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</si>
  <si>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</si>
  <si>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</si>
  <si>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</si>
  <si>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</si>
  <si>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</si>
  <si>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</si>
  <si>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</si>
  <si>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</si>
  <si>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</si>
  <si>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</si>
  <si>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</si>
  <si>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</si>
  <si>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</si>
  <si>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</si>
  <si>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</si>
  <si>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</si>
  <si>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</si>
  <si>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</si>
  <si>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</si>
  <si>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</si>
  <si>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</si>
  <si>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</si>
  <si>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</si>
  <si>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</si>
  <si>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</si>
  <si>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</si>
  <si>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</si>
  <si>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</si>
  <si>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</si>
  <si>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</si>
  <si>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</si>
  <si>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</si>
  <si>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</si>
  <si>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</si>
  <si>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</si>
  <si>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</si>
  <si>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</si>
  <si>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</si>
  <si>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</si>
  <si>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</si>
  <si>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</si>
  <si>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</si>
  <si>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</si>
  <si>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</si>
  <si>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</si>
  <si>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</si>
  <si>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</si>
  <si>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</si>
  <si>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</si>
  <si>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</si>
  <si>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</si>
  <si>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</si>
  <si>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</si>
  <si>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</si>
  <si>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</si>
  <si>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</si>
  <si>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</si>
  <si>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</si>
  <si>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</si>
  <si>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</si>
  <si>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</si>
  <si>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</si>
  <si>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</si>
  <si>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</si>
  <si>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</si>
  <si>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</si>
  <si>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</si>
  <si>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</si>
  <si>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</si>
  <si>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</si>
  <si>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</si>
  <si>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</si>
  <si>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</si>
  <si>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</si>
  <si>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</si>
  <si>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</si>
  <si>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</si>
  <si>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</si>
  <si>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</si>
  <si>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</si>
  <si>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</si>
  <si>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</si>
  <si>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</si>
  <si>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</si>
  <si>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</si>
  <si>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</si>
  <si>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</si>
  <si>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</si>
  <si>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</si>
  <si>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</si>
  <si>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</si>
  <si>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</si>
  <si>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</si>
  <si>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</si>
  <si>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</si>
  <si>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</si>
  <si>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</si>
  <si>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</si>
  <si>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</si>
  <si>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</si>
  <si>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</si>
  <si>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</si>
  <si>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</si>
  <si>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</si>
  <si>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</si>
  <si>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</si>
  <si>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</si>
  <si>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</si>
  <si>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</si>
  <si>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</si>
  <si>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</si>
  <si>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</si>
  <si>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</si>
  <si>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</si>
  <si>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</si>
  <si>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</si>
  <si>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</si>
  <si>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</si>
  <si>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</si>
  <si>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</si>
  <si>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</si>
  <si>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</si>
  <si>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</si>
  <si>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</si>
  <si>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</si>
  <si>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</si>
  <si>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</si>
  <si>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</si>
  <si>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</si>
  <si>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</si>
  <si>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</si>
  <si>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</si>
  <si>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</si>
  <si>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</si>
  <si>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</si>
  <si>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</si>
  <si>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</si>
  <si>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</si>
  <si>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</si>
  <si>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</si>
  <si>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</si>
  <si>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</si>
  <si>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</si>
  <si>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</si>
  <si>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</si>
  <si>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</si>
  <si>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</si>
  <si>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</si>
  <si>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</si>
  <si>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</si>
  <si>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</si>
  <si>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</si>
  <si>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</si>
  <si>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</si>
  <si>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</si>
  <si>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</si>
  <si>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</si>
  <si>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</si>
  <si>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</si>
  <si>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</si>
  <si>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</si>
  <si>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</si>
  <si>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</si>
  <si>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</si>
  <si>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</si>
  <si>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</si>
  <si>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</si>
  <si>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</si>
  <si>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СТРОЙИНВЕСТХОЛДИНГ АД</t>
  </si>
  <si>
    <t>121592481</t>
  </si>
  <si>
    <t xml:space="preserve">Георги Иванов Георгиев </t>
  </si>
  <si>
    <t>Изпълнителен директор</t>
  </si>
  <si>
    <t>02-422-41-79</t>
  </si>
  <si>
    <t>stryh@mail.bg</t>
  </si>
  <si>
    <t>Елисавета Цанева</t>
  </si>
  <si>
    <t>Главен счетоводител</t>
  </si>
  <si>
    <t>1.Бор 1958 АД Русе</t>
  </si>
  <si>
    <t>www.stroyhold.com</t>
  </si>
  <si>
    <t>http://fininfo.news.bg/</t>
  </si>
  <si>
    <t>гр.София ул. Дамяница 3-5</t>
  </si>
  <si>
    <t>1. Климатех АД Димитровград</t>
  </si>
  <si>
    <t>2. ГБС Инфраструктурно строителство АД</t>
  </si>
  <si>
    <t>3. Бъдеще-Бутово АД Бутово</t>
  </si>
  <si>
    <t>4. Бял Бор АД Брацигово</t>
  </si>
  <si>
    <t>5. ГБС Тонзос АД</t>
  </si>
  <si>
    <t>6. Черноморско злато АД Поморие</t>
  </si>
  <si>
    <t>Георги Георгиев</t>
  </si>
  <si>
    <t>гр. София, бул. Тотлебен 34, сграда 6, офис 12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</si>
</sst>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workbookViewId="0" topLeftCell="A1">
      <selection activeCell="F23" sqref="F23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4">
        <v>1</v>
      </c>
      <c r="AA1" s="695">
        <f>IF(ISBLANK(_endDate),"",_endDate)</f>
        <v>43100</v>
      </c>
    </row>
    <row r="2" spans="1:27" ht="15.75">
      <c r="A2" s="685" t="s">
        <v>964</v>
      </c>
      <c r="B2" s="680"/>
      <c r="Z2" s="694">
        <v>2</v>
      </c>
      <c r="AA2" s="695">
        <f>IF(ISBLANK(_pdeReportingDate),"",_pdeReportingDate)</f>
        <v>43126</v>
      </c>
    </row>
    <row r="3" spans="1:27" ht="15.75">
      <c r="A3" s="681" t="s">
        <v>962</v>
      </c>
      <c r="B3" s="682"/>
      <c r="Z3" s="694">
        <v>3</v>
      </c>
      <c r="AA3" s="695" t="str">
        <f>IF(ISBLANK(_authorName),"",_authorName)</f>
        <v>Елисавета Цанева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42736</v>
      </c>
    </row>
    <row r="10" spans="1:2" ht="15.75">
      <c r="A10" s="7" t="s">
        <v>2</v>
      </c>
      <c r="B10" s="577">
        <v>43100</v>
      </c>
    </row>
    <row r="11" spans="1:2" ht="15.75">
      <c r="A11" s="7" t="s">
        <v>977</v>
      </c>
      <c r="B11" s="577">
        <v>43126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696" t="s">
        <v>989</v>
      </c>
    </row>
    <row r="15" spans="1:2" ht="15.75">
      <c r="A15" s="10" t="s">
        <v>969</v>
      </c>
      <c r="B15" s="697" t="s">
        <v>924</v>
      </c>
    </row>
    <row r="16" spans="1:2" ht="15.75">
      <c r="A16" s="7" t="s">
        <v>3</v>
      </c>
      <c r="B16" s="696" t="s">
        <v>990</v>
      </c>
    </row>
    <row r="17" spans="1:2" ht="15.75">
      <c r="A17" s="7" t="s">
        <v>920</v>
      </c>
      <c r="B17" s="696" t="s">
        <v>991</v>
      </c>
    </row>
    <row r="18" spans="1:2" ht="15.75">
      <c r="A18" s="7" t="s">
        <v>919</v>
      </c>
      <c r="B18" s="696" t="s">
        <v>992</v>
      </c>
    </row>
    <row r="19" spans="1:2" ht="15.75">
      <c r="A19" s="7" t="s">
        <v>4</v>
      </c>
      <c r="B19" s="696" t="s">
        <v>1000</v>
      </c>
    </row>
    <row r="20" spans="1:2" ht="15.75">
      <c r="A20" s="7" t="s">
        <v>5</v>
      </c>
      <c r="B20" s="696" t="s">
        <v>1008</v>
      </c>
    </row>
    <row r="21" spans="1:2" ht="15.75">
      <c r="A21" s="10" t="s">
        <v>6</v>
      </c>
      <c r="B21" s="697" t="s">
        <v>993</v>
      </c>
    </row>
    <row r="22" spans="1:2" ht="15.75">
      <c r="A22" s="10" t="s">
        <v>917</v>
      </c>
      <c r="B22" s="697" t="s">
        <v>993</v>
      </c>
    </row>
    <row r="23" spans="1:2" ht="15.75">
      <c r="A23" s="10" t="s">
        <v>7</v>
      </c>
      <c r="B23" s="698" t="s">
        <v>994</v>
      </c>
    </row>
    <row r="24" spans="1:2" ht="15.75">
      <c r="A24" s="10" t="s">
        <v>918</v>
      </c>
      <c r="B24" s="699" t="s">
        <v>998</v>
      </c>
    </row>
    <row r="25" spans="1:2" ht="15.75">
      <c r="A25" s="7" t="s">
        <v>921</v>
      </c>
      <c r="B25" s="700" t="s">
        <v>999</v>
      </c>
    </row>
    <row r="26" spans="1:2" ht="15.75">
      <c r="A26" s="10" t="s">
        <v>970</v>
      </c>
      <c r="B26" s="697" t="s">
        <v>995</v>
      </c>
    </row>
    <row r="27" spans="1:2" ht="15.75">
      <c r="A27" s="10" t="s">
        <v>971</v>
      </c>
      <c r="B27" s="697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СТРОЙИНВЕСТХОЛДИНГ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01.01.2017 г. до 31.12.2017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70" t="s">
        <v>939</v>
      </c>
      <c r="D5" s="671" t="s">
        <v>941</v>
      </c>
      <c r="E5" s="670" t="s">
        <v>940</v>
      </c>
      <c r="F5" s="669" t="s">
        <v>938</v>
      </c>
      <c r="G5" s="668" t="s">
        <v>936</v>
      </c>
    </row>
    <row r="6" spans="1:7" ht="18.75" customHeight="1">
      <c r="A6" s="674" t="s">
        <v>984</v>
      </c>
      <c r="B6" s="665" t="s">
        <v>946</v>
      </c>
      <c r="C6" s="672">
        <f>'1-Баланс'!C95</f>
        <v>807</v>
      </c>
      <c r="D6" s="673">
        <f aca="true" t="shared" si="0" ref="D6:D15">C6-E6</f>
        <v>0</v>
      </c>
      <c r="E6" s="672">
        <f>'1-Баланс'!G95</f>
        <v>807</v>
      </c>
      <c r="F6" s="666" t="s">
        <v>947</v>
      </c>
      <c r="G6" s="674" t="s">
        <v>984</v>
      </c>
    </row>
    <row r="7" spans="1:7" ht="18.75" customHeight="1">
      <c r="A7" s="674" t="s">
        <v>984</v>
      </c>
      <c r="B7" s="665" t="s">
        <v>945</v>
      </c>
      <c r="C7" s="672">
        <f>'1-Баланс'!G37</f>
        <v>778</v>
      </c>
      <c r="D7" s="673">
        <f t="shared" si="0"/>
        <v>403</v>
      </c>
      <c r="E7" s="672">
        <f>'1-Баланс'!G18</f>
        <v>375</v>
      </c>
      <c r="F7" s="666" t="s">
        <v>455</v>
      </c>
      <c r="G7" s="674" t="s">
        <v>984</v>
      </c>
    </row>
    <row r="8" spans="1:7" ht="18.75" customHeight="1">
      <c r="A8" s="674" t="s">
        <v>984</v>
      </c>
      <c r="B8" s="665" t="s">
        <v>943</v>
      </c>
      <c r="C8" s="672">
        <f>ABS('1-Баланс'!G32)-ABS('1-Баланс'!G33)</f>
        <v>-109</v>
      </c>
      <c r="D8" s="673">
        <f t="shared" si="0"/>
        <v>0</v>
      </c>
      <c r="E8" s="672">
        <f>ABS('2-Отчет за доходите'!C44)-ABS('2-Отчет за доходите'!G44)</f>
        <v>-109</v>
      </c>
      <c r="F8" s="666" t="s">
        <v>944</v>
      </c>
      <c r="G8" s="675" t="s">
        <v>986</v>
      </c>
    </row>
    <row r="9" spans="1:7" ht="18.75" customHeight="1">
      <c r="A9" s="674" t="s">
        <v>984</v>
      </c>
      <c r="B9" s="665" t="s">
        <v>949</v>
      </c>
      <c r="C9" s="672">
        <f>'1-Баланс'!D92</f>
        <v>10</v>
      </c>
      <c r="D9" s="673">
        <f t="shared" si="0"/>
        <v>0</v>
      </c>
      <c r="E9" s="672">
        <f>'3-Отчет за паричния поток'!C45</f>
        <v>10</v>
      </c>
      <c r="F9" s="666" t="s">
        <v>948</v>
      </c>
      <c r="G9" s="675" t="s">
        <v>985</v>
      </c>
    </row>
    <row r="10" spans="1:7" ht="18.75" customHeight="1">
      <c r="A10" s="674" t="s">
        <v>984</v>
      </c>
      <c r="B10" s="665" t="s">
        <v>950</v>
      </c>
      <c r="C10" s="672">
        <f>'1-Баланс'!C92</f>
        <v>15</v>
      </c>
      <c r="D10" s="673">
        <f t="shared" si="0"/>
        <v>0</v>
      </c>
      <c r="E10" s="672">
        <f>'3-Отчет за паричния поток'!C46</f>
        <v>15</v>
      </c>
      <c r="F10" s="666" t="s">
        <v>951</v>
      </c>
      <c r="G10" s="675" t="s">
        <v>985</v>
      </c>
    </row>
    <row r="11" spans="1:7" ht="18.75" customHeight="1">
      <c r="A11" s="674" t="s">
        <v>984</v>
      </c>
      <c r="B11" s="665" t="s">
        <v>945</v>
      </c>
      <c r="C11" s="672">
        <f>'1-Баланс'!G37</f>
        <v>778</v>
      </c>
      <c r="D11" s="673">
        <f t="shared" si="0"/>
        <v>0</v>
      </c>
      <c r="E11" s="672">
        <f>'4-Отчет за собствения капитал'!L34</f>
        <v>778</v>
      </c>
      <c r="F11" s="666" t="s">
        <v>952</v>
      </c>
      <c r="G11" s="675" t="s">
        <v>987</v>
      </c>
    </row>
    <row r="12" spans="1:7" ht="18.75" customHeight="1">
      <c r="A12" s="674" t="s">
        <v>984</v>
      </c>
      <c r="B12" s="665" t="s">
        <v>953</v>
      </c>
      <c r="C12" s="672">
        <f>'1-Баланс'!C36</f>
        <v>0</v>
      </c>
      <c r="D12" s="673">
        <f t="shared" si="0"/>
        <v>0</v>
      </c>
      <c r="E12" s="672">
        <f>'Справка 5'!C27+'Справка 5'!C97</f>
        <v>0</v>
      </c>
      <c r="F12" s="666" t="s">
        <v>957</v>
      </c>
      <c r="G12" s="675" t="s">
        <v>988</v>
      </c>
    </row>
    <row r="13" spans="1:7" ht="18.75" customHeight="1">
      <c r="A13" s="674" t="s">
        <v>984</v>
      </c>
      <c r="B13" s="665" t="s">
        <v>954</v>
      </c>
      <c r="C13" s="672">
        <f>'1-Баланс'!C37</f>
        <v>15</v>
      </c>
      <c r="D13" s="673">
        <f t="shared" si="0"/>
        <v>15</v>
      </c>
      <c r="E13" s="672">
        <f>'Справка 5'!C44+'Справка 5'!C114</f>
        <v>0</v>
      </c>
      <c r="F13" s="666" t="s">
        <v>958</v>
      </c>
      <c r="G13" s="675" t="s">
        <v>988</v>
      </c>
    </row>
    <row r="14" spans="1:7" ht="18.75" customHeight="1">
      <c r="A14" s="674" t="s">
        <v>984</v>
      </c>
      <c r="B14" s="665" t="s">
        <v>955</v>
      </c>
      <c r="C14" s="672">
        <f>'1-Баланс'!C38</f>
        <v>0</v>
      </c>
      <c r="D14" s="673">
        <f t="shared" si="0"/>
        <v>-15</v>
      </c>
      <c r="E14" s="672">
        <f>'Справка 5'!C61+'Справка 5'!C131</f>
        <v>15</v>
      </c>
      <c r="F14" s="666" t="s">
        <v>959</v>
      </c>
      <c r="G14" s="675" t="s">
        <v>988</v>
      </c>
    </row>
    <row r="15" spans="1:7" ht="18.75" customHeight="1">
      <c r="A15" s="674" t="s">
        <v>984</v>
      </c>
      <c r="B15" s="665" t="s">
        <v>956</v>
      </c>
      <c r="C15" s="672">
        <f>'1-Баланс'!C39</f>
        <v>387</v>
      </c>
      <c r="D15" s="673">
        <f t="shared" si="0"/>
        <v>0</v>
      </c>
      <c r="E15" s="672">
        <f>'Справка 5'!C148+'Справка 5'!C78</f>
        <v>387</v>
      </c>
      <c r="F15" s="666" t="s">
        <v>960</v>
      </c>
      <c r="G15" s="675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 t="e">
        <f>(ABS('1-Баланс'!G32)-ABS('1-Баланс'!G33))/'2-Отчет за доходите'!G16</f>
        <v>#DIV/0!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-0.14010282776349614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-3.7586206896551726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-0.13506815365551425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0.09166666666666666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13.862068965517242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13.862068965517242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0.5172413793103449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0.5172413793103449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 t="e">
        <f>'2-Отчет за доходите'!G16/('1-Баланс'!C20+'1-Баланс'!C21+'1-Баланс'!C22+'1-Баланс'!C28+'1-Баланс'!C65)</f>
        <v>#DIV/0!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0.037275064267352186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0.035935563816604704</v>
      </c>
    </row>
    <row r="21" spans="1:5" ht="15.7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0</v>
      </c>
      <c r="E21" s="693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</v>
      </c>
    </row>
    <row r="23" spans="1:4" ht="31.5">
      <c r="A23" s="590">
        <v>17</v>
      </c>
      <c r="B23" s="588" t="s">
        <v>980</v>
      </c>
      <c r="C23" s="589" t="s">
        <v>981</v>
      </c>
      <c r="D23" s="645">
        <f>(D21+'2-Отчет за доходите'!C14)/'2-Отчет за доходите'!G31</f>
        <v>0</v>
      </c>
    </row>
    <row r="24" spans="1:4" ht="31.5">
      <c r="A24" s="590">
        <v>18</v>
      </c>
      <c r="B24" s="588" t="s">
        <v>982</v>
      </c>
      <c r="C24" s="589" t="s">
        <v>983</v>
      </c>
      <c r="D24" s="64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78"/>
      <c r="F2" s="501" t="s">
        <v>851</v>
      </c>
    </row>
    <row r="3" spans="1:8" ht="15.75">
      <c r="A3" s="105" t="str">
        <f aca="true" t="shared" si="0" ref="A3:A34">pdeName</f>
        <v>СТРОЙИНВЕСТХОЛДИНГ АД</v>
      </c>
      <c r="B3" s="105" t="str">
        <f aca="true" t="shared" si="1" ref="B3:B34">pdeBulstat</f>
        <v>121592481</v>
      </c>
      <c r="C3" s="579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СТРОЙИНВЕСТХОЛДИНГ АД</v>
      </c>
      <c r="B4" s="105" t="str">
        <f t="shared" si="1"/>
        <v>121592481</v>
      </c>
      <c r="C4" s="579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СТРОЙИНВЕСТХОЛДИНГ АД</v>
      </c>
      <c r="B5" s="105" t="str">
        <f t="shared" si="1"/>
        <v>121592481</v>
      </c>
      <c r="C5" s="579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СТРОЙИНВЕСТХОЛДИНГ АД</v>
      </c>
      <c r="B6" s="105" t="str">
        <f t="shared" si="1"/>
        <v>121592481</v>
      </c>
      <c r="C6" s="579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СТРОЙИНВЕСТХОЛДИНГ АД</v>
      </c>
      <c r="B7" s="105" t="str">
        <f t="shared" si="1"/>
        <v>121592481</v>
      </c>
      <c r="C7" s="579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СТРОЙИНВЕСТХОЛДИНГ АД</v>
      </c>
      <c r="B8" s="105" t="str">
        <f t="shared" si="1"/>
        <v>121592481</v>
      </c>
      <c r="C8" s="579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СТРОЙИНВЕСТХОЛДИНГ АД</v>
      </c>
      <c r="B9" s="105" t="str">
        <f t="shared" si="1"/>
        <v>121592481</v>
      </c>
      <c r="C9" s="579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СТРОЙИНВЕСТХОЛДИНГ АД</v>
      </c>
      <c r="B10" s="105" t="str">
        <f t="shared" si="1"/>
        <v>121592481</v>
      </c>
      <c r="C10" s="579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СТРОЙИНВЕСТХОЛДИНГ АД</v>
      </c>
      <c r="B11" s="105" t="str">
        <f t="shared" si="1"/>
        <v>121592481</v>
      </c>
      <c r="C11" s="579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СТРОЙИНВЕСТХОЛДИНГ АД</v>
      </c>
      <c r="B12" s="105" t="str">
        <f t="shared" si="1"/>
        <v>121592481</v>
      </c>
      <c r="C12" s="579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СТРОЙИНВЕСТХОЛДИНГ АД</v>
      </c>
      <c r="B13" s="105" t="str">
        <f t="shared" si="1"/>
        <v>121592481</v>
      </c>
      <c r="C13" s="579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СТРОЙИНВЕСТХОЛДИНГ АД</v>
      </c>
      <c r="B14" s="105" t="str">
        <f t="shared" si="1"/>
        <v>121592481</v>
      </c>
      <c r="C14" s="579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СТРОЙИНВЕСТХОЛДИНГ АД</v>
      </c>
      <c r="B15" s="105" t="str">
        <f t="shared" si="1"/>
        <v>121592481</v>
      </c>
      <c r="C15" s="579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СТРОЙИНВЕСТХОЛДИНГ АД</v>
      </c>
      <c r="B16" s="105" t="str">
        <f t="shared" si="1"/>
        <v>121592481</v>
      </c>
      <c r="C16" s="579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СТРОЙИНВЕСТХОЛДИНГ АД</v>
      </c>
      <c r="B17" s="105" t="str">
        <f t="shared" si="1"/>
        <v>121592481</v>
      </c>
      <c r="C17" s="579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СТРОЙИНВЕСТХОЛДИНГ АД</v>
      </c>
      <c r="B18" s="105" t="str">
        <f t="shared" si="1"/>
        <v>121592481</v>
      </c>
      <c r="C18" s="579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СТРОЙИНВЕСТХОЛДИНГ АД</v>
      </c>
      <c r="B19" s="105" t="str">
        <f t="shared" si="1"/>
        <v>121592481</v>
      </c>
      <c r="C19" s="579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СТРОЙИНВЕСТХОЛДИНГ АД</v>
      </c>
      <c r="B20" s="105" t="str">
        <f t="shared" si="1"/>
        <v>121592481</v>
      </c>
      <c r="C20" s="579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СТРОЙИНВЕСТХОЛДИНГ АД</v>
      </c>
      <c r="B21" s="105" t="str">
        <f t="shared" si="1"/>
        <v>121592481</v>
      </c>
      <c r="C21" s="579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СТРОЙИНВЕСТХОЛДИНГ АД</v>
      </c>
      <c r="B22" s="105" t="str">
        <f t="shared" si="1"/>
        <v>121592481</v>
      </c>
      <c r="C22" s="579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402</v>
      </c>
    </row>
    <row r="23" spans="1:8" ht="15.75">
      <c r="A23" s="105" t="str">
        <f t="shared" si="0"/>
        <v>СТРОЙИНВЕСТХОЛДИНГ АД</v>
      </c>
      <c r="B23" s="105" t="str">
        <f t="shared" si="1"/>
        <v>121592481</v>
      </c>
      <c r="C23" s="579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СТРОЙИНВЕСТХОЛДИНГ АД</v>
      </c>
      <c r="B24" s="105" t="str">
        <f t="shared" si="1"/>
        <v>121592481</v>
      </c>
      <c r="C24" s="579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15</v>
      </c>
    </row>
    <row r="25" spans="1:8" ht="15.75">
      <c r="A25" s="105" t="str">
        <f t="shared" si="0"/>
        <v>СТРОЙИНВЕСТХОЛДИНГ АД</v>
      </c>
      <c r="B25" s="105" t="str">
        <f t="shared" si="1"/>
        <v>121592481</v>
      </c>
      <c r="C25" s="579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СТРОЙИНВЕСТХОЛДИНГ АД</v>
      </c>
      <c r="B26" s="105" t="str">
        <f t="shared" si="1"/>
        <v>121592481</v>
      </c>
      <c r="C26" s="579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387</v>
      </c>
    </row>
    <row r="27" spans="1:8" ht="15.75">
      <c r="A27" s="105" t="str">
        <f t="shared" si="0"/>
        <v>СТРОЙИНВЕСТХОЛДИНГ АД</v>
      </c>
      <c r="B27" s="105" t="str">
        <f t="shared" si="1"/>
        <v>121592481</v>
      </c>
      <c r="C27" s="579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СТРОЙИНВЕСТХОЛДИНГ АД</v>
      </c>
      <c r="B28" s="105" t="str">
        <f t="shared" si="1"/>
        <v>121592481</v>
      </c>
      <c r="C28" s="579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СТРОЙИНВЕСТХОЛДИНГ АД</v>
      </c>
      <c r="B29" s="105" t="str">
        <f t="shared" si="1"/>
        <v>121592481</v>
      </c>
      <c r="C29" s="579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СТРОЙИНВЕСТХОЛДИНГ АД</v>
      </c>
      <c r="B30" s="105" t="str">
        <f t="shared" si="1"/>
        <v>121592481</v>
      </c>
      <c r="C30" s="579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СТРОЙИНВЕСТХОЛДИНГ АД</v>
      </c>
      <c r="B31" s="105" t="str">
        <f t="shared" si="1"/>
        <v>121592481</v>
      </c>
      <c r="C31" s="579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СТРОЙИНВЕСТХОЛДИНГ АД</v>
      </c>
      <c r="B32" s="105" t="str">
        <f t="shared" si="1"/>
        <v>121592481</v>
      </c>
      <c r="C32" s="579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СТРОЙИНВЕСТХОЛДИНГ АД</v>
      </c>
      <c r="B33" s="105" t="str">
        <f t="shared" si="1"/>
        <v>121592481</v>
      </c>
      <c r="C33" s="579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402</v>
      </c>
    </row>
    <row r="34" spans="1:8" ht="15.75">
      <c r="A34" s="105" t="str">
        <f t="shared" si="0"/>
        <v>СТРОЙИНВЕСТХОЛДИНГ АД</v>
      </c>
      <c r="B34" s="105" t="str">
        <f t="shared" si="1"/>
        <v>121592481</v>
      </c>
      <c r="C34" s="579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СТРОЙИНВЕСТХОЛДИНГ АД</v>
      </c>
      <c r="B35" s="105" t="str">
        <f aca="true" t="shared" si="4" ref="B35:B66">pdeBulstat</f>
        <v>121592481</v>
      </c>
      <c r="C35" s="579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СТРОЙИНВЕСТХОЛДИНГ АД</v>
      </c>
      <c r="B36" s="105" t="str">
        <f t="shared" si="4"/>
        <v>121592481</v>
      </c>
      <c r="C36" s="579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СТРОЙИНВЕСТХОЛДИНГ АД</v>
      </c>
      <c r="B37" s="105" t="str">
        <f t="shared" si="4"/>
        <v>121592481</v>
      </c>
      <c r="C37" s="579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СТРОЙИНВЕСТХОЛДИНГ АД</v>
      </c>
      <c r="B38" s="105" t="str">
        <f t="shared" si="4"/>
        <v>121592481</v>
      </c>
      <c r="C38" s="579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СТРОЙИНВЕСТХОЛДИНГ АД</v>
      </c>
      <c r="B39" s="105" t="str">
        <f t="shared" si="4"/>
        <v>121592481</v>
      </c>
      <c r="C39" s="579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СТРОЙИНВЕСТХОЛДИНГ АД</v>
      </c>
      <c r="B40" s="105" t="str">
        <f t="shared" si="4"/>
        <v>121592481</v>
      </c>
      <c r="C40" s="579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</v>
      </c>
    </row>
    <row r="41" spans="1:8" ht="15.75">
      <c r="A41" s="105" t="str">
        <f t="shared" si="3"/>
        <v>СТРОЙИНВЕСТХОЛДИНГ АД</v>
      </c>
      <c r="B41" s="105" t="str">
        <f t="shared" si="4"/>
        <v>121592481</v>
      </c>
      <c r="C41" s="579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405</v>
      </c>
    </row>
    <row r="42" spans="1:8" ht="15.75">
      <c r="A42" s="105" t="str">
        <f t="shared" si="3"/>
        <v>СТРОЙИНВЕСТХОЛДИНГ АД</v>
      </c>
      <c r="B42" s="105" t="str">
        <f t="shared" si="4"/>
        <v>121592481</v>
      </c>
      <c r="C42" s="579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СТРОЙИНВЕСТХОЛДИНГ АД</v>
      </c>
      <c r="B43" s="105" t="str">
        <f t="shared" si="4"/>
        <v>121592481</v>
      </c>
      <c r="C43" s="579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СТРОЙИНВЕСТХОЛДИНГ АД</v>
      </c>
      <c r="B44" s="105" t="str">
        <f t="shared" si="4"/>
        <v>121592481</v>
      </c>
      <c r="C44" s="579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СТРОЙИНВЕСТХОЛДИНГ АД</v>
      </c>
      <c r="B45" s="105" t="str">
        <f t="shared" si="4"/>
        <v>121592481</v>
      </c>
      <c r="C45" s="579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СТРОЙИНВЕСТХОЛДИНГ АД</v>
      </c>
      <c r="B46" s="105" t="str">
        <f t="shared" si="4"/>
        <v>121592481</v>
      </c>
      <c r="C46" s="579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СТРОЙИНВЕСТХОЛДИНГ АД</v>
      </c>
      <c r="B47" s="105" t="str">
        <f t="shared" si="4"/>
        <v>121592481</v>
      </c>
      <c r="C47" s="579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СТРОЙИНВЕСТХОЛДИНГ АД</v>
      </c>
      <c r="B48" s="105" t="str">
        <f t="shared" si="4"/>
        <v>121592481</v>
      </c>
      <c r="C48" s="579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СТРОЙИНВЕСТХОЛДИНГ АД</v>
      </c>
      <c r="B49" s="105" t="str">
        <f t="shared" si="4"/>
        <v>121592481</v>
      </c>
      <c r="C49" s="579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СТРОЙИНВЕСТХОЛДИНГ АД</v>
      </c>
      <c r="B50" s="105" t="str">
        <f t="shared" si="4"/>
        <v>121592481</v>
      </c>
      <c r="C50" s="579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СТРОЙИНВЕСТХОЛДИНГ АД</v>
      </c>
      <c r="B51" s="105" t="str">
        <f t="shared" si="4"/>
        <v>121592481</v>
      </c>
      <c r="C51" s="579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СТРОЙИНВЕСТХОЛДИНГ АД</v>
      </c>
      <c r="B52" s="105" t="str">
        <f t="shared" si="4"/>
        <v>121592481</v>
      </c>
      <c r="C52" s="579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СТРОЙИНВЕСТХОЛДИНГ АД</v>
      </c>
      <c r="B53" s="105" t="str">
        <f t="shared" si="4"/>
        <v>121592481</v>
      </c>
      <c r="C53" s="579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53</v>
      </c>
    </row>
    <row r="54" spans="1:8" ht="15.75">
      <c r="A54" s="105" t="str">
        <f t="shared" si="3"/>
        <v>СТРОЙИНВЕСТХОЛДИНГ АД</v>
      </c>
      <c r="B54" s="105" t="str">
        <f t="shared" si="4"/>
        <v>121592481</v>
      </c>
      <c r="C54" s="579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СТРОЙИНВЕСТХОЛДИНГ АД</v>
      </c>
      <c r="B55" s="105" t="str">
        <f t="shared" si="4"/>
        <v>121592481</v>
      </c>
      <c r="C55" s="579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СТРОЙИНВЕСТХОЛДИНГ АД</v>
      </c>
      <c r="B56" s="105" t="str">
        <f t="shared" si="4"/>
        <v>121592481</v>
      </c>
      <c r="C56" s="579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334</v>
      </c>
    </row>
    <row r="57" spans="1:8" ht="15.75">
      <c r="A57" s="105" t="str">
        <f t="shared" si="3"/>
        <v>СТРОЙИНВЕСТХОЛДИНГ АД</v>
      </c>
      <c r="B57" s="105" t="str">
        <f t="shared" si="4"/>
        <v>121592481</v>
      </c>
      <c r="C57" s="579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387</v>
      </c>
    </row>
    <row r="58" spans="1:8" ht="15.75">
      <c r="A58" s="105" t="str">
        <f t="shared" si="3"/>
        <v>СТРОЙИНВЕСТХОЛДИНГ АД</v>
      </c>
      <c r="B58" s="105" t="str">
        <f t="shared" si="4"/>
        <v>121592481</v>
      </c>
      <c r="C58" s="579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СТРОЙИНВЕСТХОЛДИНГ АД</v>
      </c>
      <c r="B59" s="105" t="str">
        <f t="shared" si="4"/>
        <v>121592481</v>
      </c>
      <c r="C59" s="579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СТРОЙИНВЕСТХОЛДИНГ АД</v>
      </c>
      <c r="B60" s="105" t="str">
        <f t="shared" si="4"/>
        <v>121592481</v>
      </c>
      <c r="C60" s="579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СТРОЙИНВЕСТХОЛДИНГ АД</v>
      </c>
      <c r="B61" s="105" t="str">
        <f t="shared" si="4"/>
        <v>121592481</v>
      </c>
      <c r="C61" s="579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СТРОЙИНВЕСТХОЛДИНГ АД</v>
      </c>
      <c r="B62" s="105" t="str">
        <f t="shared" si="4"/>
        <v>121592481</v>
      </c>
      <c r="C62" s="579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СТРОЙИНВЕСТХОЛДИНГ АД</v>
      </c>
      <c r="B63" s="105" t="str">
        <f t="shared" si="4"/>
        <v>121592481</v>
      </c>
      <c r="C63" s="579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СТРОЙИНВЕСТХОЛДИНГ АД</v>
      </c>
      <c r="B64" s="105" t="str">
        <f t="shared" si="4"/>
        <v>121592481</v>
      </c>
      <c r="C64" s="579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СТРОЙИНВЕСТХОЛДИНГ АД</v>
      </c>
      <c r="B65" s="105" t="str">
        <f t="shared" si="4"/>
        <v>121592481</v>
      </c>
      <c r="C65" s="579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СТРОЙИНВЕСТХОЛДИНГ АД</v>
      </c>
      <c r="B66" s="105" t="str">
        <f t="shared" si="4"/>
        <v>121592481</v>
      </c>
      <c r="C66" s="579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</v>
      </c>
    </row>
    <row r="67" spans="1:8" ht="15.75">
      <c r="A67" s="105" t="str">
        <f aca="true" t="shared" si="6" ref="A67:A98">pdeName</f>
        <v>СТРОЙИНВЕСТХОЛДИНГ АД</v>
      </c>
      <c r="B67" s="105" t="str">
        <f aca="true" t="shared" si="7" ref="B67:B98">pdeBulstat</f>
        <v>121592481</v>
      </c>
      <c r="C67" s="579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СТРОЙИНВЕСТХОЛДИНГ АД</v>
      </c>
      <c r="B68" s="105" t="str">
        <f t="shared" si="7"/>
        <v>121592481</v>
      </c>
      <c r="C68" s="579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СТРОЙИНВЕСТХОЛДИНГ АД</v>
      </c>
      <c r="B69" s="105" t="str">
        <f t="shared" si="7"/>
        <v>121592481</v>
      </c>
      <c r="C69" s="579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</v>
      </c>
    </row>
    <row r="70" spans="1:8" ht="15.75">
      <c r="A70" s="105" t="str">
        <f t="shared" si="6"/>
        <v>СТРОЙИНВЕСТХОЛДИНГ АД</v>
      </c>
      <c r="B70" s="105" t="str">
        <f t="shared" si="7"/>
        <v>121592481</v>
      </c>
      <c r="C70" s="579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СТРОЙИНВЕСТХОЛДИНГ АД</v>
      </c>
      <c r="B71" s="105" t="str">
        <f t="shared" si="7"/>
        <v>121592481</v>
      </c>
      <c r="C71" s="579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402</v>
      </c>
    </row>
    <row r="72" spans="1:8" ht="15.75">
      <c r="A72" s="105" t="str">
        <f t="shared" si="6"/>
        <v>СТРОЙИНВЕСТХОЛДИНГ АД</v>
      </c>
      <c r="B72" s="105" t="str">
        <f t="shared" si="7"/>
        <v>121592481</v>
      </c>
      <c r="C72" s="579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807</v>
      </c>
    </row>
    <row r="73" spans="1:8" ht="15.75">
      <c r="A73" s="105" t="str">
        <f t="shared" si="6"/>
        <v>СТРОЙИНВЕСТХОЛДИНГ АД</v>
      </c>
      <c r="B73" s="105" t="str">
        <f t="shared" si="7"/>
        <v>121592481</v>
      </c>
      <c r="C73" s="579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375</v>
      </c>
    </row>
    <row r="74" spans="1:8" ht="15.75">
      <c r="A74" s="105" t="str">
        <f t="shared" si="6"/>
        <v>СТРОЙИНВЕСТХОЛДИНГ АД</v>
      </c>
      <c r="B74" s="105" t="str">
        <f t="shared" si="7"/>
        <v>121592481</v>
      </c>
      <c r="C74" s="579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375</v>
      </c>
    </row>
    <row r="75" spans="1:8" ht="15.75">
      <c r="A75" s="105" t="str">
        <f t="shared" si="6"/>
        <v>СТРОЙИНВЕСТХОЛДИНГ АД</v>
      </c>
      <c r="B75" s="105" t="str">
        <f t="shared" si="7"/>
        <v>121592481</v>
      </c>
      <c r="C75" s="579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СТРОЙИНВЕСТХОЛДИНГ АД</v>
      </c>
      <c r="B76" s="105" t="str">
        <f t="shared" si="7"/>
        <v>121592481</v>
      </c>
      <c r="C76" s="579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СТРОЙИНВЕСТХОЛДИНГ АД</v>
      </c>
      <c r="B77" s="105" t="str">
        <f t="shared" si="7"/>
        <v>121592481</v>
      </c>
      <c r="C77" s="579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СТРОЙИНВЕСТХОЛДИНГ АД</v>
      </c>
      <c r="B78" s="105" t="str">
        <f t="shared" si="7"/>
        <v>121592481</v>
      </c>
      <c r="C78" s="579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СТРОЙИНВЕСТХОЛДИНГ АД</v>
      </c>
      <c r="B79" s="105" t="str">
        <f t="shared" si="7"/>
        <v>121592481</v>
      </c>
      <c r="C79" s="579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375</v>
      </c>
    </row>
    <row r="80" spans="1:8" ht="15.75">
      <c r="A80" s="105" t="str">
        <f t="shared" si="6"/>
        <v>СТРОЙИНВЕСТХОЛДИНГ АД</v>
      </c>
      <c r="B80" s="105" t="str">
        <f t="shared" si="7"/>
        <v>121592481</v>
      </c>
      <c r="C80" s="579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СТРОЙИНВЕСТХОЛДИНГ АД</v>
      </c>
      <c r="B81" s="105" t="str">
        <f t="shared" si="7"/>
        <v>121592481</v>
      </c>
      <c r="C81" s="579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СТРОЙИНВЕСТХОЛДИНГ АД</v>
      </c>
      <c r="B82" s="105" t="str">
        <f t="shared" si="7"/>
        <v>121592481</v>
      </c>
      <c r="C82" s="579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746</v>
      </c>
    </row>
    <row r="83" spans="1:8" ht="15.75">
      <c r="A83" s="105" t="str">
        <f t="shared" si="6"/>
        <v>СТРОЙИНВЕСТХОЛДИНГ АД</v>
      </c>
      <c r="B83" s="105" t="str">
        <f t="shared" si="7"/>
        <v>121592481</v>
      </c>
      <c r="C83" s="579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</v>
      </c>
    </row>
    <row r="84" spans="1:8" ht="15.75">
      <c r="A84" s="105" t="str">
        <f t="shared" si="6"/>
        <v>СТРОЙИНВЕСТХОЛДИНГ АД</v>
      </c>
      <c r="B84" s="105" t="str">
        <f t="shared" si="7"/>
        <v>121592481</v>
      </c>
      <c r="C84" s="579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СТРОЙИНВЕСТХОЛДИНГ АД</v>
      </c>
      <c r="B85" s="105" t="str">
        <f t="shared" si="7"/>
        <v>121592481</v>
      </c>
      <c r="C85" s="579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662</v>
      </c>
    </row>
    <row r="86" spans="1:8" ht="15.75">
      <c r="A86" s="105" t="str">
        <f t="shared" si="6"/>
        <v>СТРОЙИНВЕСТХОЛДИНГ АД</v>
      </c>
      <c r="B86" s="105" t="str">
        <f t="shared" si="7"/>
        <v>121592481</v>
      </c>
      <c r="C86" s="579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746</v>
      </c>
    </row>
    <row r="87" spans="1:8" ht="15.75">
      <c r="A87" s="105" t="str">
        <f t="shared" si="6"/>
        <v>СТРОЙИНВЕСТХОЛДИНГ АД</v>
      </c>
      <c r="B87" s="105" t="str">
        <f t="shared" si="7"/>
        <v>121592481</v>
      </c>
      <c r="C87" s="579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-234</v>
      </c>
    </row>
    <row r="88" spans="1:8" ht="15.75">
      <c r="A88" s="105" t="str">
        <f t="shared" si="6"/>
        <v>СТРОЙИНВЕСТХОЛДИНГ АД</v>
      </c>
      <c r="B88" s="105" t="str">
        <f t="shared" si="7"/>
        <v>121592481</v>
      </c>
      <c r="C88" s="579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СТРОЙИНВЕСТХОЛДИНГ АД</v>
      </c>
      <c r="B89" s="105" t="str">
        <f t="shared" si="7"/>
        <v>121592481</v>
      </c>
      <c r="C89" s="579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-234</v>
      </c>
    </row>
    <row r="90" spans="1:8" ht="15.75">
      <c r="A90" s="105" t="str">
        <f t="shared" si="6"/>
        <v>СТРОЙИНВЕСТХОЛДИНГ АД</v>
      </c>
      <c r="B90" s="105" t="str">
        <f t="shared" si="7"/>
        <v>121592481</v>
      </c>
      <c r="C90" s="579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СТРОЙИНВЕСТХОЛДИНГ АД</v>
      </c>
      <c r="B91" s="105" t="str">
        <f t="shared" si="7"/>
        <v>121592481</v>
      </c>
      <c r="C91" s="579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СТРОЙИНВЕСТХОЛДИНГ АД</v>
      </c>
      <c r="B92" s="105" t="str">
        <f t="shared" si="7"/>
        <v>121592481</v>
      </c>
      <c r="C92" s="579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-109</v>
      </c>
    </row>
    <row r="93" spans="1:8" ht="15.75">
      <c r="A93" s="105" t="str">
        <f t="shared" si="6"/>
        <v>СТРОЙИНВЕСТХОЛДИНГ АД</v>
      </c>
      <c r="B93" s="105" t="str">
        <f t="shared" si="7"/>
        <v>121592481</v>
      </c>
      <c r="C93" s="579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-343</v>
      </c>
    </row>
    <row r="94" spans="1:8" ht="15.75">
      <c r="A94" s="105" t="str">
        <f t="shared" si="6"/>
        <v>СТРОЙИНВЕСТХОЛДИНГ АД</v>
      </c>
      <c r="B94" s="105" t="str">
        <f t="shared" si="7"/>
        <v>121592481</v>
      </c>
      <c r="C94" s="579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778</v>
      </c>
    </row>
    <row r="95" spans="1:8" ht="15.75">
      <c r="A95" s="105" t="str">
        <f t="shared" si="6"/>
        <v>СТРОЙИНВЕСТХОЛДИНГ АД</v>
      </c>
      <c r="B95" s="105" t="str">
        <f t="shared" si="7"/>
        <v>121592481</v>
      </c>
      <c r="C95" s="579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СТРОЙИНВЕСТХОЛДИНГ АД</v>
      </c>
      <c r="B96" s="105" t="str">
        <f t="shared" si="7"/>
        <v>121592481</v>
      </c>
      <c r="C96" s="579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СТРОЙИНВЕСТХОЛДИНГ АД</v>
      </c>
      <c r="B97" s="105" t="str">
        <f t="shared" si="7"/>
        <v>121592481</v>
      </c>
      <c r="C97" s="579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СТРОЙИНВЕСТХОЛДИНГ АД</v>
      </c>
      <c r="B98" s="105" t="str">
        <f t="shared" si="7"/>
        <v>121592481</v>
      </c>
      <c r="C98" s="579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СТРОЙИНВЕСТХОЛДИНГ АД</v>
      </c>
      <c r="B99" s="105" t="str">
        <f aca="true" t="shared" si="10" ref="B99:B125">pdeBulstat</f>
        <v>121592481</v>
      </c>
      <c r="C99" s="579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СТРОЙИНВЕСТХОЛДИНГ АД</v>
      </c>
      <c r="B100" s="105" t="str">
        <f t="shared" si="10"/>
        <v>121592481</v>
      </c>
      <c r="C100" s="579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СТРОЙИНВЕСТХОЛДИНГ АД</v>
      </c>
      <c r="B101" s="105" t="str">
        <f t="shared" si="10"/>
        <v>121592481</v>
      </c>
      <c r="C101" s="579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СТРОЙИНВЕСТХОЛДИНГ АД</v>
      </c>
      <c r="B102" s="105" t="str">
        <f t="shared" si="10"/>
        <v>121592481</v>
      </c>
      <c r="C102" s="579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СТРОЙИНВЕСТХОЛДИНГ АД</v>
      </c>
      <c r="B103" s="105" t="str">
        <f t="shared" si="10"/>
        <v>121592481</v>
      </c>
      <c r="C103" s="579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СТРОЙИНВЕСТХОЛДИНГ АД</v>
      </c>
      <c r="B104" s="105" t="str">
        <f t="shared" si="10"/>
        <v>121592481</v>
      </c>
      <c r="C104" s="579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СТРОЙИНВЕСТХОЛДИНГ АД</v>
      </c>
      <c r="B105" s="105" t="str">
        <f t="shared" si="10"/>
        <v>121592481</v>
      </c>
      <c r="C105" s="579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СТРОЙИНВЕСТХОЛДИНГ АД</v>
      </c>
      <c r="B106" s="105" t="str">
        <f t="shared" si="10"/>
        <v>121592481</v>
      </c>
      <c r="C106" s="579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СТРОЙИНВЕСТХОЛДИНГ АД</v>
      </c>
      <c r="B107" s="105" t="str">
        <f t="shared" si="10"/>
        <v>121592481</v>
      </c>
      <c r="C107" s="579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СТРОЙИНВЕСТХОЛДИНГ АД</v>
      </c>
      <c r="B108" s="105" t="str">
        <f t="shared" si="10"/>
        <v>121592481</v>
      </c>
      <c r="C108" s="579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СТРОЙИНВЕСТХОЛДИНГ АД</v>
      </c>
      <c r="B109" s="105" t="str">
        <f t="shared" si="10"/>
        <v>121592481</v>
      </c>
      <c r="C109" s="579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СТРОЙИНВЕСТХОЛДИНГ АД</v>
      </c>
      <c r="B110" s="105" t="str">
        <f t="shared" si="10"/>
        <v>121592481</v>
      </c>
      <c r="C110" s="579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27</v>
      </c>
    </row>
    <row r="111" spans="1:8" ht="15.75">
      <c r="A111" s="105" t="str">
        <f t="shared" si="9"/>
        <v>СТРОЙИНВЕСТХОЛДИНГ АД</v>
      </c>
      <c r="B111" s="105" t="str">
        <f t="shared" si="10"/>
        <v>121592481</v>
      </c>
      <c r="C111" s="579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15</v>
      </c>
    </row>
    <row r="112" spans="1:8" ht="15.75">
      <c r="A112" s="105" t="str">
        <f t="shared" si="9"/>
        <v>СТРОЙИНВЕСТХОЛДИНГ АД</v>
      </c>
      <c r="B112" s="105" t="str">
        <f t="shared" si="10"/>
        <v>121592481</v>
      </c>
      <c r="C112" s="579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СТРОЙИНВЕСТХОЛДИНГ АД</v>
      </c>
      <c r="B113" s="105" t="str">
        <f t="shared" si="10"/>
        <v>121592481</v>
      </c>
      <c r="C113" s="579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СТРОЙИНВЕСТХОЛДИНГ АД</v>
      </c>
      <c r="B114" s="105" t="str">
        <f t="shared" si="10"/>
        <v>121592481</v>
      </c>
      <c r="C114" s="579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СТРОЙИНВЕСТХОЛДИНГ АД</v>
      </c>
      <c r="B115" s="105" t="str">
        <f t="shared" si="10"/>
        <v>121592481</v>
      </c>
      <c r="C115" s="579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</v>
      </c>
    </row>
    <row r="116" spans="1:8" ht="15.75">
      <c r="A116" s="105" t="str">
        <f t="shared" si="9"/>
        <v>СТРОЙИНВЕСТХОЛДИНГ АД</v>
      </c>
      <c r="B116" s="105" t="str">
        <f t="shared" si="10"/>
        <v>121592481</v>
      </c>
      <c r="C116" s="579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СТРОЙИНВЕСТХОЛДИНГ АД</v>
      </c>
      <c r="B117" s="105" t="str">
        <f t="shared" si="10"/>
        <v>121592481</v>
      </c>
      <c r="C117" s="579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СТРОЙИНВЕСТХОЛДИНГ АД</v>
      </c>
      <c r="B118" s="105" t="str">
        <f t="shared" si="10"/>
        <v>121592481</v>
      </c>
      <c r="C118" s="579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.75">
      <c r="A119" s="105" t="str">
        <f t="shared" si="9"/>
        <v>СТРОЙИНВЕСТХОЛДИНГ АД</v>
      </c>
      <c r="B119" s="105" t="str">
        <f t="shared" si="10"/>
        <v>121592481</v>
      </c>
      <c r="C119" s="579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СТРОЙИНВЕСТХОЛДИНГ АД</v>
      </c>
      <c r="B120" s="105" t="str">
        <f t="shared" si="10"/>
        <v>121592481</v>
      </c>
      <c r="C120" s="579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29</v>
      </c>
    </row>
    <row r="121" spans="1:8" ht="15.75">
      <c r="A121" s="105" t="str">
        <f t="shared" si="9"/>
        <v>СТРОЙИНВЕСТХОЛДИНГ АД</v>
      </c>
      <c r="B121" s="105" t="str">
        <f t="shared" si="10"/>
        <v>121592481</v>
      </c>
      <c r="C121" s="579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СТРОЙИНВЕСТХОЛДИНГ АД</v>
      </c>
      <c r="B122" s="105" t="str">
        <f t="shared" si="10"/>
        <v>121592481</v>
      </c>
      <c r="C122" s="579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СТРОЙИНВЕСТХОЛДИНГ АД</v>
      </c>
      <c r="B123" s="105" t="str">
        <f t="shared" si="10"/>
        <v>121592481</v>
      </c>
      <c r="C123" s="579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СТРОЙИНВЕСТХОЛДИНГ АД</v>
      </c>
      <c r="B124" s="105" t="str">
        <f t="shared" si="10"/>
        <v>121592481</v>
      </c>
      <c r="C124" s="579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29</v>
      </c>
    </row>
    <row r="125" spans="1:8" ht="15.75">
      <c r="A125" s="105" t="str">
        <f t="shared" si="9"/>
        <v>СТРОЙИНВЕСТХОЛДИНГ АД</v>
      </c>
      <c r="B125" s="105" t="str">
        <f t="shared" si="10"/>
        <v>121592481</v>
      </c>
      <c r="C125" s="579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807</v>
      </c>
    </row>
    <row r="126" spans="3:6" s="497" customFormat="1" ht="15.75">
      <c r="C126" s="578"/>
      <c r="F126" s="501" t="s">
        <v>852</v>
      </c>
    </row>
    <row r="127" spans="1:8" ht="15.75">
      <c r="A127" s="105" t="str">
        <f aca="true" t="shared" si="12" ref="A127:A158">pdeName</f>
        <v>СТРОЙИНВЕСТХОЛДИНГ АД</v>
      </c>
      <c r="B127" s="105" t="str">
        <f aca="true" t="shared" si="13" ref="B127:B158">pdeBulstat</f>
        <v>121592481</v>
      </c>
      <c r="C127" s="579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СТРОЙИНВЕСТХОЛДИНГ АД</v>
      </c>
      <c r="B128" s="105" t="str">
        <f t="shared" si="13"/>
        <v>121592481</v>
      </c>
      <c r="C128" s="579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</v>
      </c>
    </row>
    <row r="129" spans="1:8" ht="15.75">
      <c r="A129" s="105" t="str">
        <f t="shared" si="12"/>
        <v>СТРОЙИНВЕСТХОЛДИНГ АД</v>
      </c>
      <c r="B129" s="105" t="str">
        <f t="shared" si="13"/>
        <v>121592481</v>
      </c>
      <c r="C129" s="579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СТРОЙИНВЕСТХОЛДИНГ АД</v>
      </c>
      <c r="B130" s="105" t="str">
        <f t="shared" si="13"/>
        <v>121592481</v>
      </c>
      <c r="C130" s="579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87</v>
      </c>
    </row>
    <row r="131" spans="1:8" ht="15.75">
      <c r="A131" s="105" t="str">
        <f t="shared" si="12"/>
        <v>СТРОЙИНВЕСТХОЛДИНГ АД</v>
      </c>
      <c r="B131" s="105" t="str">
        <f t="shared" si="13"/>
        <v>121592481</v>
      </c>
      <c r="C131" s="579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</v>
      </c>
    </row>
    <row r="132" spans="1:8" ht="15.75">
      <c r="A132" s="105" t="str">
        <f t="shared" si="12"/>
        <v>СТРОЙИНВЕСТХОЛДИНГ АД</v>
      </c>
      <c r="B132" s="105" t="str">
        <f t="shared" si="13"/>
        <v>121592481</v>
      </c>
      <c r="C132" s="579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СТРОЙИНВЕСТХОЛДИНГ АД</v>
      </c>
      <c r="B133" s="105" t="str">
        <f t="shared" si="13"/>
        <v>121592481</v>
      </c>
      <c r="C133" s="579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СТРОЙИНВЕСТХОЛДИНГ АД</v>
      </c>
      <c r="B134" s="105" t="str">
        <f t="shared" si="13"/>
        <v>121592481</v>
      </c>
      <c r="C134" s="579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</v>
      </c>
    </row>
    <row r="135" spans="1:8" ht="15.75">
      <c r="A135" s="105" t="str">
        <f t="shared" si="12"/>
        <v>СТРОЙИНВЕСТХОЛДИНГ АД</v>
      </c>
      <c r="B135" s="105" t="str">
        <f t="shared" si="13"/>
        <v>121592481</v>
      </c>
      <c r="C135" s="579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3</v>
      </c>
    </row>
    <row r="136" spans="1:8" ht="15.75">
      <c r="A136" s="105" t="str">
        <f t="shared" si="12"/>
        <v>СТРОЙИНВЕСТХОЛДИНГ АД</v>
      </c>
      <c r="B136" s="105" t="str">
        <f t="shared" si="13"/>
        <v>121592481</v>
      </c>
      <c r="C136" s="579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СТРОЙИНВЕСТХОЛДИНГ АД</v>
      </c>
      <c r="B137" s="105" t="str">
        <f t="shared" si="13"/>
        <v>121592481</v>
      </c>
      <c r="C137" s="579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119</v>
      </c>
    </row>
    <row r="138" spans="1:8" ht="15.75">
      <c r="A138" s="105" t="str">
        <f t="shared" si="12"/>
        <v>СТРОЙИНВЕСТХОЛДИНГ АД</v>
      </c>
      <c r="B138" s="105" t="str">
        <f t="shared" si="13"/>
        <v>121592481</v>
      </c>
      <c r="C138" s="579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СТРОЙИНВЕСТХОЛДИНГ АД</v>
      </c>
      <c r="B139" s="105" t="str">
        <f t="shared" si="13"/>
        <v>121592481</v>
      </c>
      <c r="C139" s="579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СТРОЙИНВЕСТХОЛДИНГ АД</v>
      </c>
      <c r="B140" s="105" t="str">
        <f t="shared" si="13"/>
        <v>121592481</v>
      </c>
      <c r="C140" s="579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СТРОЙИНВЕСТХОЛДИНГ АД</v>
      </c>
      <c r="B141" s="105" t="str">
        <f t="shared" si="13"/>
        <v>121592481</v>
      </c>
      <c r="C141" s="579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СТРОЙИНВЕСТХОЛДИНГ АД</v>
      </c>
      <c r="B142" s="105" t="str">
        <f t="shared" si="13"/>
        <v>121592481</v>
      </c>
      <c r="C142" s="579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СТРОЙИНВЕСТХОЛДИНГ АД</v>
      </c>
      <c r="B143" s="105" t="str">
        <f t="shared" si="13"/>
        <v>121592481</v>
      </c>
      <c r="C143" s="579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120</v>
      </c>
    </row>
    <row r="144" spans="1:8" ht="15.75">
      <c r="A144" s="105" t="str">
        <f t="shared" si="12"/>
        <v>СТРОЙИНВЕСТХОЛДИНГ АД</v>
      </c>
      <c r="B144" s="105" t="str">
        <f t="shared" si="13"/>
        <v>121592481</v>
      </c>
      <c r="C144" s="579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СТРОЙИНВЕСТХОЛДИНГ АД</v>
      </c>
      <c r="B145" s="105" t="str">
        <f t="shared" si="13"/>
        <v>121592481</v>
      </c>
      <c r="C145" s="579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СТРОЙИНВЕСТХОЛДИНГ АД</v>
      </c>
      <c r="B146" s="105" t="str">
        <f t="shared" si="13"/>
        <v>121592481</v>
      </c>
      <c r="C146" s="579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СТРОЙИНВЕСТХОЛДИНГ АД</v>
      </c>
      <c r="B147" s="105" t="str">
        <f t="shared" si="13"/>
        <v>121592481</v>
      </c>
      <c r="C147" s="579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120</v>
      </c>
    </row>
    <row r="148" spans="1:8" ht="15.75">
      <c r="A148" s="105" t="str">
        <f t="shared" si="12"/>
        <v>СТРОЙИНВЕСТХОЛДИНГ АД</v>
      </c>
      <c r="B148" s="105" t="str">
        <f t="shared" si="13"/>
        <v>121592481</v>
      </c>
      <c r="C148" s="579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СТРОЙИНВЕСТХОЛДИНГ АД</v>
      </c>
      <c r="B149" s="105" t="str">
        <f t="shared" si="13"/>
        <v>121592481</v>
      </c>
      <c r="C149" s="579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СТРОЙИНВЕСТХОЛДИНГ АД</v>
      </c>
      <c r="B150" s="105" t="str">
        <f t="shared" si="13"/>
        <v>121592481</v>
      </c>
      <c r="C150" s="579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СТРОЙИНВЕСТХОЛДИНГ АД</v>
      </c>
      <c r="B151" s="105" t="str">
        <f t="shared" si="13"/>
        <v>121592481</v>
      </c>
      <c r="C151" s="579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СТРОЙИНВЕСТХОЛДИНГ АД</v>
      </c>
      <c r="B152" s="105" t="str">
        <f t="shared" si="13"/>
        <v>121592481</v>
      </c>
      <c r="C152" s="579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СТРОЙИНВЕСТХОЛДИНГ АД</v>
      </c>
      <c r="B153" s="105" t="str">
        <f t="shared" si="13"/>
        <v>121592481</v>
      </c>
      <c r="C153" s="579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СТРОЙИНВЕСТХОЛДИНГ АД</v>
      </c>
      <c r="B154" s="105" t="str">
        <f t="shared" si="13"/>
        <v>121592481</v>
      </c>
      <c r="C154" s="579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СТРОЙИНВЕСТХОЛДИНГ АД</v>
      </c>
      <c r="B155" s="105" t="str">
        <f t="shared" si="13"/>
        <v>121592481</v>
      </c>
      <c r="C155" s="579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СТРОЙИНВЕСТХОЛДИНГ АД</v>
      </c>
      <c r="B156" s="105" t="str">
        <f t="shared" si="13"/>
        <v>121592481</v>
      </c>
      <c r="C156" s="579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120</v>
      </c>
    </row>
    <row r="157" spans="1:8" ht="15.75">
      <c r="A157" s="105" t="str">
        <f t="shared" si="12"/>
        <v>СТРОЙИНВЕСТХОЛДИНГ АД</v>
      </c>
      <c r="B157" s="105" t="str">
        <f t="shared" si="13"/>
        <v>121592481</v>
      </c>
      <c r="C157" s="579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СТРОЙИНВЕСТХОЛДИНГ АД</v>
      </c>
      <c r="B158" s="105" t="str">
        <f t="shared" si="13"/>
        <v>121592481</v>
      </c>
      <c r="C158" s="579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СТРОЙИНВЕСТХОЛДИНГ АД</v>
      </c>
      <c r="B159" s="105" t="str">
        <f aca="true" t="shared" si="16" ref="B159:B179">pdeBulstat</f>
        <v>121592481</v>
      </c>
      <c r="C159" s="579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СТРОЙИНВЕСТХОЛДИНГ АД</v>
      </c>
      <c r="B160" s="105" t="str">
        <f t="shared" si="16"/>
        <v>121592481</v>
      </c>
      <c r="C160" s="579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СТРОЙИНВЕСТХОЛДИНГ АД</v>
      </c>
      <c r="B161" s="105" t="str">
        <f t="shared" si="16"/>
        <v>121592481</v>
      </c>
      <c r="C161" s="579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СТРОЙИНВЕСТХОЛДИНГ АД</v>
      </c>
      <c r="B162" s="105" t="str">
        <f t="shared" si="16"/>
        <v>121592481</v>
      </c>
      <c r="C162" s="579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СТРОЙИНВЕСТХОЛДИНГ АД</v>
      </c>
      <c r="B163" s="105" t="str">
        <f t="shared" si="16"/>
        <v>121592481</v>
      </c>
      <c r="C163" s="579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СТРОЙИНВЕСТХОЛДИНГ АД</v>
      </c>
      <c r="B164" s="105" t="str">
        <f t="shared" si="16"/>
        <v>121592481</v>
      </c>
      <c r="C164" s="579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11</v>
      </c>
    </row>
    <row r="165" spans="1:8" ht="15.75">
      <c r="A165" s="105" t="str">
        <f t="shared" si="15"/>
        <v>СТРОЙИНВЕСТХОЛДИНГ АД</v>
      </c>
      <c r="B165" s="105" t="str">
        <f t="shared" si="16"/>
        <v>121592481</v>
      </c>
      <c r="C165" s="579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СТРОЙИНВЕСТХОЛДИНГ АД</v>
      </c>
      <c r="B166" s="105" t="str">
        <f t="shared" si="16"/>
        <v>121592481</v>
      </c>
      <c r="C166" s="579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СТРОЙИНВЕСТХОЛДИНГ АД</v>
      </c>
      <c r="B167" s="105" t="str">
        <f t="shared" si="16"/>
        <v>121592481</v>
      </c>
      <c r="C167" s="579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СТРОЙИНВЕСТХОЛДИНГ АД</v>
      </c>
      <c r="B168" s="105" t="str">
        <f t="shared" si="16"/>
        <v>121592481</v>
      </c>
      <c r="C168" s="579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СТРОЙИНВЕСТХОЛДИНГ АД</v>
      </c>
      <c r="B169" s="105" t="str">
        <f t="shared" si="16"/>
        <v>121592481</v>
      </c>
      <c r="C169" s="579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11</v>
      </c>
    </row>
    <row r="170" spans="1:8" ht="15.75">
      <c r="A170" s="105" t="str">
        <f t="shared" si="15"/>
        <v>СТРОЙИНВЕСТХОЛДИНГ АД</v>
      </c>
      <c r="B170" s="105" t="str">
        <f t="shared" si="16"/>
        <v>121592481</v>
      </c>
      <c r="C170" s="579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</v>
      </c>
    </row>
    <row r="171" spans="1:8" ht="15.75">
      <c r="A171" s="105" t="str">
        <f t="shared" si="15"/>
        <v>СТРОЙИНВЕСТХОЛДИНГ АД</v>
      </c>
      <c r="B171" s="105" t="str">
        <f t="shared" si="16"/>
        <v>121592481</v>
      </c>
      <c r="C171" s="579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109</v>
      </c>
    </row>
    <row r="172" spans="1:8" ht="15.75">
      <c r="A172" s="105" t="str">
        <f t="shared" si="15"/>
        <v>СТРОЙИНВЕСТХОЛДИНГ АД</v>
      </c>
      <c r="B172" s="105" t="str">
        <f t="shared" si="16"/>
        <v>121592481</v>
      </c>
      <c r="C172" s="579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СТРОЙИНВЕСТХОЛДИНГ АД</v>
      </c>
      <c r="B173" s="105" t="str">
        <f t="shared" si="16"/>
        <v>121592481</v>
      </c>
      <c r="C173" s="579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СТРОЙИНВЕСТХОЛДИНГ АД</v>
      </c>
      <c r="B174" s="105" t="str">
        <f t="shared" si="16"/>
        <v>121592481</v>
      </c>
      <c r="C174" s="579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</v>
      </c>
    </row>
    <row r="175" spans="1:8" ht="15.75">
      <c r="A175" s="105" t="str">
        <f t="shared" si="15"/>
        <v>СТРОЙИНВЕСТХОЛДИНГ АД</v>
      </c>
      <c r="B175" s="105" t="str">
        <f t="shared" si="16"/>
        <v>121592481</v>
      </c>
      <c r="C175" s="579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109</v>
      </c>
    </row>
    <row r="176" spans="1:8" ht="15.75">
      <c r="A176" s="105" t="str">
        <f t="shared" si="15"/>
        <v>СТРОЙИНВЕСТХОЛДИНГ АД</v>
      </c>
      <c r="B176" s="105" t="str">
        <f t="shared" si="16"/>
        <v>121592481</v>
      </c>
      <c r="C176" s="579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109</v>
      </c>
    </row>
    <row r="177" spans="1:8" ht="15.75">
      <c r="A177" s="105" t="str">
        <f t="shared" si="15"/>
        <v>СТРОЙИНВЕСТХОЛДИНГ АД</v>
      </c>
      <c r="B177" s="105" t="str">
        <f t="shared" si="16"/>
        <v>121592481</v>
      </c>
      <c r="C177" s="579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СТРОЙИНВЕСТХОЛДИНГ АД</v>
      </c>
      <c r="B178" s="105" t="str">
        <f t="shared" si="16"/>
        <v>121592481</v>
      </c>
      <c r="C178" s="579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109</v>
      </c>
    </row>
    <row r="179" spans="1:8" ht="15.75">
      <c r="A179" s="105" t="str">
        <f t="shared" si="15"/>
        <v>СТРОЙИНВЕСТХОЛДИНГ АД</v>
      </c>
      <c r="B179" s="105" t="str">
        <f t="shared" si="16"/>
        <v>121592481</v>
      </c>
      <c r="C179" s="579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120</v>
      </c>
    </row>
    <row r="180" spans="3:6" s="497" customFormat="1" ht="15.75">
      <c r="C180" s="578"/>
      <c r="F180" s="501" t="s">
        <v>856</v>
      </c>
    </row>
    <row r="181" spans="1:8" ht="15.75">
      <c r="A181" s="105" t="str">
        <f aca="true" t="shared" si="18" ref="A181:A216">pdeName</f>
        <v>СТРОЙИНВЕСТХОЛДИНГ АД</v>
      </c>
      <c r="B181" s="105" t="str">
        <f aca="true" t="shared" si="19" ref="B181:B216">pdeBulstat</f>
        <v>121592481</v>
      </c>
      <c r="C181" s="579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СТРОЙИНВЕСТХОЛДИНГ АД</v>
      </c>
      <c r="B182" s="105" t="str">
        <f t="shared" si="19"/>
        <v>121592481</v>
      </c>
      <c r="C182" s="579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-22</v>
      </c>
    </row>
    <row r="183" spans="1:8" ht="15.75">
      <c r="A183" s="105" t="str">
        <f t="shared" si="18"/>
        <v>СТРОЙИНВЕСТХОЛДИНГ АД</v>
      </c>
      <c r="B183" s="105" t="str">
        <f t="shared" si="19"/>
        <v>121592481</v>
      </c>
      <c r="C183" s="579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СТРОЙИНВЕСТХОЛДИНГ АД</v>
      </c>
      <c r="B184" s="105" t="str">
        <f t="shared" si="19"/>
        <v>121592481</v>
      </c>
      <c r="C184" s="579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-93</v>
      </c>
    </row>
    <row r="185" spans="1:8" ht="15.75">
      <c r="A185" s="105" t="str">
        <f t="shared" si="18"/>
        <v>СТРОЙИНВЕСТХОЛДИНГ АД</v>
      </c>
      <c r="B185" s="105" t="str">
        <f t="shared" si="19"/>
        <v>121592481</v>
      </c>
      <c r="C185" s="579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СТРОЙИНВЕСТХОЛДИНГ АД</v>
      </c>
      <c r="B186" s="105" t="str">
        <f t="shared" si="19"/>
        <v>121592481</v>
      </c>
      <c r="C186" s="579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СТРОЙИНВЕСТХОЛДИНГ АД</v>
      </c>
      <c r="B187" s="105" t="str">
        <f t="shared" si="19"/>
        <v>121592481</v>
      </c>
      <c r="C187" s="579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СТРОЙИНВЕСТХОЛДИНГ АД</v>
      </c>
      <c r="B188" s="105" t="str">
        <f t="shared" si="19"/>
        <v>121592481</v>
      </c>
      <c r="C188" s="579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СТРОЙИНВЕСТХОЛДИНГ АД</v>
      </c>
      <c r="B189" s="105" t="str">
        <f t="shared" si="19"/>
        <v>121592481</v>
      </c>
      <c r="C189" s="579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СТРОЙИНВЕСТХОЛДИНГ АД</v>
      </c>
      <c r="B190" s="105" t="str">
        <f t="shared" si="19"/>
        <v>121592481</v>
      </c>
      <c r="C190" s="579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СТРОЙИНВЕСТХОЛДИНГ АД</v>
      </c>
      <c r="B191" s="105" t="str">
        <f t="shared" si="19"/>
        <v>121592481</v>
      </c>
      <c r="C191" s="579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-117</v>
      </c>
    </row>
    <row r="192" spans="1:8" ht="15.75">
      <c r="A192" s="105" t="str">
        <f t="shared" si="18"/>
        <v>СТРОЙИНВЕСТХОЛДИНГ АД</v>
      </c>
      <c r="B192" s="105" t="str">
        <f t="shared" si="19"/>
        <v>121592481</v>
      </c>
      <c r="C192" s="579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СТРОЙИНВЕСТХОЛДИНГ АД</v>
      </c>
      <c r="B193" s="105" t="str">
        <f t="shared" si="19"/>
        <v>121592481</v>
      </c>
      <c r="C193" s="579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СТРОЙИНВЕСТХОЛДИНГ АД</v>
      </c>
      <c r="B194" s="105" t="str">
        <f t="shared" si="19"/>
        <v>121592481</v>
      </c>
      <c r="C194" s="579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СТРОЙИНВЕСТХОЛДИНГ АД</v>
      </c>
      <c r="B195" s="105" t="str">
        <f t="shared" si="19"/>
        <v>121592481</v>
      </c>
      <c r="C195" s="579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СТРОЙИНВЕСТХОЛДИНГ АД</v>
      </c>
      <c r="B196" s="105" t="str">
        <f t="shared" si="19"/>
        <v>121592481</v>
      </c>
      <c r="C196" s="579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10</v>
      </c>
    </row>
    <row r="197" spans="1:8" ht="15.75">
      <c r="A197" s="105" t="str">
        <f t="shared" si="18"/>
        <v>СТРОЙИНВЕСТХОЛДИНГ АД</v>
      </c>
      <c r="B197" s="105" t="str">
        <f t="shared" si="19"/>
        <v>121592481</v>
      </c>
      <c r="C197" s="579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СТРОЙИНВЕСТХОЛДИНГ АД</v>
      </c>
      <c r="B198" s="105" t="str">
        <f t="shared" si="19"/>
        <v>121592481</v>
      </c>
      <c r="C198" s="579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СТРОЙИНВЕСТХОЛДИНГ АД</v>
      </c>
      <c r="B199" s="105" t="str">
        <f t="shared" si="19"/>
        <v>121592481</v>
      </c>
      <c r="C199" s="579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СТРОЙИНВЕСТХОЛДИНГ АД</v>
      </c>
      <c r="B200" s="105" t="str">
        <f t="shared" si="19"/>
        <v>121592481</v>
      </c>
      <c r="C200" s="579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СТРОЙИНВЕСТХОЛДИНГ АД</v>
      </c>
      <c r="B201" s="105" t="str">
        <f t="shared" si="19"/>
        <v>121592481</v>
      </c>
      <c r="C201" s="579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СТРОЙИНВЕСТХОЛДИНГ АД</v>
      </c>
      <c r="B202" s="105" t="str">
        <f t="shared" si="19"/>
        <v>121592481</v>
      </c>
      <c r="C202" s="579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10</v>
      </c>
    </row>
    <row r="203" spans="1:8" ht="15.75">
      <c r="A203" s="105" t="str">
        <f t="shared" si="18"/>
        <v>СТРОЙИНВЕСТХОЛДИНГ АД</v>
      </c>
      <c r="B203" s="105" t="str">
        <f t="shared" si="19"/>
        <v>121592481</v>
      </c>
      <c r="C203" s="579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СТРОЙИНВЕСТХОЛДИНГ АД</v>
      </c>
      <c r="B204" s="105" t="str">
        <f t="shared" si="19"/>
        <v>121592481</v>
      </c>
      <c r="C204" s="579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СТРОЙИНВЕСТХОЛДИНГ АД</v>
      </c>
      <c r="B205" s="105" t="str">
        <f t="shared" si="19"/>
        <v>121592481</v>
      </c>
      <c r="C205" s="579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СТРОЙИНВЕСТХОЛДИНГ АД</v>
      </c>
      <c r="B206" s="105" t="str">
        <f t="shared" si="19"/>
        <v>121592481</v>
      </c>
      <c r="C206" s="579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108</v>
      </c>
    </row>
    <row r="207" spans="1:8" ht="15.75">
      <c r="A207" s="105" t="str">
        <f t="shared" si="18"/>
        <v>СТРОЙИНВЕСТХОЛДИНГ АД</v>
      </c>
      <c r="B207" s="105" t="str">
        <f t="shared" si="19"/>
        <v>121592481</v>
      </c>
      <c r="C207" s="579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СТРОЙИНВЕСТХОЛДИНГ АД</v>
      </c>
      <c r="B208" s="105" t="str">
        <f t="shared" si="19"/>
        <v>121592481</v>
      </c>
      <c r="C208" s="579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СТРОЙИНВЕСТХОЛДИНГ АД</v>
      </c>
      <c r="B209" s="105" t="str">
        <f t="shared" si="19"/>
        <v>121592481</v>
      </c>
      <c r="C209" s="579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СТРОЙИНВЕСТХОЛДИНГ АД</v>
      </c>
      <c r="B210" s="105" t="str">
        <f t="shared" si="19"/>
        <v>121592481</v>
      </c>
      <c r="C210" s="579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4</v>
      </c>
    </row>
    <row r="211" spans="1:8" ht="15.75">
      <c r="A211" s="105" t="str">
        <f t="shared" si="18"/>
        <v>СТРОЙИНВЕСТХОЛДИНГ АД</v>
      </c>
      <c r="B211" s="105" t="str">
        <f t="shared" si="19"/>
        <v>121592481</v>
      </c>
      <c r="C211" s="579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112</v>
      </c>
    </row>
    <row r="212" spans="1:8" ht="15.75">
      <c r="A212" s="105" t="str">
        <f t="shared" si="18"/>
        <v>СТРОЙИНВЕСТХОЛДИНГ АД</v>
      </c>
      <c r="B212" s="105" t="str">
        <f t="shared" si="19"/>
        <v>121592481</v>
      </c>
      <c r="C212" s="579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</v>
      </c>
    </row>
    <row r="213" spans="1:8" ht="15.75">
      <c r="A213" s="105" t="str">
        <f t="shared" si="18"/>
        <v>СТРОЙИНВЕСТХОЛДИНГ АД</v>
      </c>
      <c r="B213" s="105" t="str">
        <f t="shared" si="19"/>
        <v>121592481</v>
      </c>
      <c r="C213" s="579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</v>
      </c>
    </row>
    <row r="214" spans="1:8" ht="15.75">
      <c r="A214" s="105" t="str">
        <f t="shared" si="18"/>
        <v>СТРОЙИНВЕСТХОЛДИНГ АД</v>
      </c>
      <c r="B214" s="105" t="str">
        <f t="shared" si="19"/>
        <v>121592481</v>
      </c>
      <c r="C214" s="579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</v>
      </c>
    </row>
    <row r="215" spans="1:8" ht="15.75">
      <c r="A215" s="105" t="str">
        <f t="shared" si="18"/>
        <v>СТРОЙИНВЕСТХОЛДИНГ АД</v>
      </c>
      <c r="B215" s="105" t="str">
        <f t="shared" si="19"/>
        <v>121592481</v>
      </c>
      <c r="C215" s="579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15</v>
      </c>
    </row>
    <row r="216" spans="1:8" ht="15.75">
      <c r="A216" s="105" t="str">
        <f t="shared" si="18"/>
        <v>СТРОЙИНВЕСТХОЛДИНГ АД</v>
      </c>
      <c r="B216" s="105" t="str">
        <f t="shared" si="19"/>
        <v>121592481</v>
      </c>
      <c r="C216" s="579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78"/>
      <c r="F217" s="501" t="s">
        <v>860</v>
      </c>
    </row>
    <row r="218" spans="1:8" ht="15.75">
      <c r="A218" s="105" t="str">
        <f aca="true" t="shared" si="21" ref="A218:A281">pdeName</f>
        <v>СТРОЙИНВЕСТХОЛДИНГ АД</v>
      </c>
      <c r="B218" s="105" t="str">
        <f aca="true" t="shared" si="22" ref="B218:B281">pdeBulstat</f>
        <v>121592481</v>
      </c>
      <c r="C218" s="579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375</v>
      </c>
    </row>
    <row r="219" spans="1:8" ht="15.75">
      <c r="A219" s="105" t="str">
        <f t="shared" si="21"/>
        <v>СТРОЙИНВЕСТХОЛДИНГ АД</v>
      </c>
      <c r="B219" s="105" t="str">
        <f t="shared" si="22"/>
        <v>121592481</v>
      </c>
      <c r="C219" s="579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СТРОЙИНВЕСТХОЛДИНГ АД</v>
      </c>
      <c r="B220" s="105" t="str">
        <f t="shared" si="22"/>
        <v>121592481</v>
      </c>
      <c r="C220" s="579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СТРОЙИНВЕСТХОЛДИНГ АД</v>
      </c>
      <c r="B221" s="105" t="str">
        <f t="shared" si="22"/>
        <v>121592481</v>
      </c>
      <c r="C221" s="579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СТРОЙИНВЕСТХОЛДИНГ АД</v>
      </c>
      <c r="B222" s="105" t="str">
        <f t="shared" si="22"/>
        <v>121592481</v>
      </c>
      <c r="C222" s="579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375</v>
      </c>
    </row>
    <row r="223" spans="1:8" ht="15.75">
      <c r="A223" s="105" t="str">
        <f t="shared" si="21"/>
        <v>СТРОЙИНВЕСТХОЛДИНГ АД</v>
      </c>
      <c r="B223" s="105" t="str">
        <f t="shared" si="22"/>
        <v>121592481</v>
      </c>
      <c r="C223" s="579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СТРОЙИНВЕСТХОЛДИНГ АД</v>
      </c>
      <c r="B224" s="105" t="str">
        <f t="shared" si="22"/>
        <v>121592481</v>
      </c>
      <c r="C224" s="579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СТРОЙИНВЕСТХОЛДИНГ АД</v>
      </c>
      <c r="B225" s="105" t="str">
        <f t="shared" si="22"/>
        <v>121592481</v>
      </c>
      <c r="C225" s="579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СТРОЙИНВЕСТХОЛДИНГ АД</v>
      </c>
      <c r="B226" s="105" t="str">
        <f t="shared" si="22"/>
        <v>121592481</v>
      </c>
      <c r="C226" s="579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СТРОЙИНВЕСТХОЛДИНГ АД</v>
      </c>
      <c r="B227" s="105" t="str">
        <f t="shared" si="22"/>
        <v>121592481</v>
      </c>
      <c r="C227" s="579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СТРОЙИНВЕСТХОЛДИНГ АД</v>
      </c>
      <c r="B228" s="105" t="str">
        <f t="shared" si="22"/>
        <v>121592481</v>
      </c>
      <c r="C228" s="579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СТРОЙИНВЕСТХОЛДИНГ АД</v>
      </c>
      <c r="B229" s="105" t="str">
        <f t="shared" si="22"/>
        <v>121592481</v>
      </c>
      <c r="C229" s="579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СТРОЙИНВЕСТХОЛДИНГ АД</v>
      </c>
      <c r="B230" s="105" t="str">
        <f t="shared" si="22"/>
        <v>121592481</v>
      </c>
      <c r="C230" s="579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СТРОЙИНВЕСТХОЛДИНГ АД</v>
      </c>
      <c r="B231" s="105" t="str">
        <f t="shared" si="22"/>
        <v>121592481</v>
      </c>
      <c r="C231" s="579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СТРОЙИНВЕСТХОЛДИНГ АД</v>
      </c>
      <c r="B232" s="105" t="str">
        <f t="shared" si="22"/>
        <v>121592481</v>
      </c>
      <c r="C232" s="579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СТРОЙИНВЕСТХОЛДИНГ АД</v>
      </c>
      <c r="B233" s="105" t="str">
        <f t="shared" si="22"/>
        <v>121592481</v>
      </c>
      <c r="C233" s="579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СТРОЙИНВЕСТХОЛДИНГ АД</v>
      </c>
      <c r="B234" s="105" t="str">
        <f t="shared" si="22"/>
        <v>121592481</v>
      </c>
      <c r="C234" s="579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СТРОЙИНВЕСТХОЛДИНГ АД</v>
      </c>
      <c r="B235" s="105" t="str">
        <f t="shared" si="22"/>
        <v>121592481</v>
      </c>
      <c r="C235" s="579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СТРОЙИНВЕСТХОЛДИНГ АД</v>
      </c>
      <c r="B236" s="105" t="str">
        <f t="shared" si="22"/>
        <v>121592481</v>
      </c>
      <c r="C236" s="579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375</v>
      </c>
    </row>
    <row r="237" spans="1:8" ht="15.75">
      <c r="A237" s="105" t="str">
        <f t="shared" si="21"/>
        <v>СТРОЙИНВЕСТХОЛДИНГ АД</v>
      </c>
      <c r="B237" s="105" t="str">
        <f t="shared" si="22"/>
        <v>121592481</v>
      </c>
      <c r="C237" s="579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СТРОЙИНВЕСТХОЛДИНГ АД</v>
      </c>
      <c r="B238" s="105" t="str">
        <f t="shared" si="22"/>
        <v>121592481</v>
      </c>
      <c r="C238" s="579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СТРОЙИНВЕСТХОЛДИНГ АД</v>
      </c>
      <c r="B239" s="105" t="str">
        <f t="shared" si="22"/>
        <v>121592481</v>
      </c>
      <c r="C239" s="579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375</v>
      </c>
    </row>
    <row r="240" spans="1:8" ht="15.75">
      <c r="A240" s="105" t="str">
        <f t="shared" si="21"/>
        <v>СТРОЙИНВЕСТХОЛДИНГ АД</v>
      </c>
      <c r="B240" s="105" t="str">
        <f t="shared" si="22"/>
        <v>121592481</v>
      </c>
      <c r="C240" s="579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СТРОЙИНВЕСТХОЛДИНГ АД</v>
      </c>
      <c r="B241" s="105" t="str">
        <f t="shared" si="22"/>
        <v>121592481</v>
      </c>
      <c r="C241" s="579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СТРОЙИНВЕСТХОЛДИНГ АД</v>
      </c>
      <c r="B242" s="105" t="str">
        <f t="shared" si="22"/>
        <v>121592481</v>
      </c>
      <c r="C242" s="579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СТРОЙИНВЕСТХОЛДИНГ АД</v>
      </c>
      <c r="B243" s="105" t="str">
        <f t="shared" si="22"/>
        <v>121592481</v>
      </c>
      <c r="C243" s="579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СТРОЙИНВЕСТХОЛДИНГ АД</v>
      </c>
      <c r="B244" s="105" t="str">
        <f t="shared" si="22"/>
        <v>121592481</v>
      </c>
      <c r="C244" s="579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СТРОЙИНВЕСТХОЛДИНГ АД</v>
      </c>
      <c r="B245" s="105" t="str">
        <f t="shared" si="22"/>
        <v>121592481</v>
      </c>
      <c r="C245" s="579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СТРОЙИНВЕСТХОЛДИНГ АД</v>
      </c>
      <c r="B246" s="105" t="str">
        <f t="shared" si="22"/>
        <v>121592481</v>
      </c>
      <c r="C246" s="579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СТРОЙИНВЕСТХОЛДИНГ АД</v>
      </c>
      <c r="B247" s="105" t="str">
        <f t="shared" si="22"/>
        <v>121592481</v>
      </c>
      <c r="C247" s="579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СТРОЙИНВЕСТХОЛДИНГ АД</v>
      </c>
      <c r="B248" s="105" t="str">
        <f t="shared" si="22"/>
        <v>121592481</v>
      </c>
      <c r="C248" s="579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СТРОЙИНВЕСТХОЛДИНГ АД</v>
      </c>
      <c r="B249" s="105" t="str">
        <f t="shared" si="22"/>
        <v>121592481</v>
      </c>
      <c r="C249" s="579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СТРОЙИНВЕСТХОЛДИНГ АД</v>
      </c>
      <c r="B250" s="105" t="str">
        <f t="shared" si="22"/>
        <v>121592481</v>
      </c>
      <c r="C250" s="579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СТРОЙИНВЕСТХОЛДИНГ АД</v>
      </c>
      <c r="B251" s="105" t="str">
        <f t="shared" si="22"/>
        <v>121592481</v>
      </c>
      <c r="C251" s="579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СТРОЙИНВЕСТХОЛДИНГ АД</v>
      </c>
      <c r="B252" s="105" t="str">
        <f t="shared" si="22"/>
        <v>121592481</v>
      </c>
      <c r="C252" s="579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СТРОЙИНВЕСТХОЛДИНГ АД</v>
      </c>
      <c r="B253" s="105" t="str">
        <f t="shared" si="22"/>
        <v>121592481</v>
      </c>
      <c r="C253" s="579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СТРОЙИНВЕСТХОЛДИНГ АД</v>
      </c>
      <c r="B254" s="105" t="str">
        <f t="shared" si="22"/>
        <v>121592481</v>
      </c>
      <c r="C254" s="579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СТРОЙИНВЕСТХОЛДИНГ АД</v>
      </c>
      <c r="B255" s="105" t="str">
        <f t="shared" si="22"/>
        <v>121592481</v>
      </c>
      <c r="C255" s="579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СТРОЙИНВЕСТХОЛДИНГ АД</v>
      </c>
      <c r="B256" s="105" t="str">
        <f t="shared" si="22"/>
        <v>121592481</v>
      </c>
      <c r="C256" s="579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СТРОЙИНВЕСТХОЛДИНГ АД</v>
      </c>
      <c r="B257" s="105" t="str">
        <f t="shared" si="22"/>
        <v>121592481</v>
      </c>
      <c r="C257" s="579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СТРОЙИНВЕСТХОЛДИНГ АД</v>
      </c>
      <c r="B258" s="105" t="str">
        <f t="shared" si="22"/>
        <v>121592481</v>
      </c>
      <c r="C258" s="579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СТРОЙИНВЕСТХОЛДИНГ АД</v>
      </c>
      <c r="B259" s="105" t="str">
        <f t="shared" si="22"/>
        <v>121592481</v>
      </c>
      <c r="C259" s="579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СТРОЙИНВЕСТХОЛДИНГ АД</v>
      </c>
      <c r="B260" s="105" t="str">
        <f t="shared" si="22"/>
        <v>121592481</v>
      </c>
      <c r="C260" s="579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СТРОЙИНВЕСТХОЛДИНГ АД</v>
      </c>
      <c r="B261" s="105" t="str">
        <f t="shared" si="22"/>
        <v>121592481</v>
      </c>
      <c r="C261" s="579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СТРОЙИНВЕСТХОЛДИНГ АД</v>
      </c>
      <c r="B262" s="105" t="str">
        <f t="shared" si="22"/>
        <v>121592481</v>
      </c>
      <c r="C262" s="579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СТРОЙИНВЕСТХОЛДИНГ АД</v>
      </c>
      <c r="B263" s="105" t="str">
        <f t="shared" si="22"/>
        <v>121592481</v>
      </c>
      <c r="C263" s="579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СТРОЙИНВЕСТХОЛДИНГ АД</v>
      </c>
      <c r="B264" s="105" t="str">
        <f t="shared" si="22"/>
        <v>121592481</v>
      </c>
      <c r="C264" s="579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СТРОЙИНВЕСТХОЛДИНГ АД</v>
      </c>
      <c r="B265" s="105" t="str">
        <f t="shared" si="22"/>
        <v>121592481</v>
      </c>
      <c r="C265" s="579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СТРОЙИНВЕСТХОЛДИНГ АД</v>
      </c>
      <c r="B266" s="105" t="str">
        <f t="shared" si="22"/>
        <v>121592481</v>
      </c>
      <c r="C266" s="579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СТРОЙИНВЕСТХОЛДИНГ АД</v>
      </c>
      <c r="B267" s="105" t="str">
        <f t="shared" si="22"/>
        <v>121592481</v>
      </c>
      <c r="C267" s="579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СТРОЙИНВЕСТХОЛДИНГ АД</v>
      </c>
      <c r="B268" s="105" t="str">
        <f t="shared" si="22"/>
        <v>121592481</v>
      </c>
      <c r="C268" s="579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СТРОЙИНВЕСТХОЛДИНГ АД</v>
      </c>
      <c r="B269" s="105" t="str">
        <f t="shared" si="22"/>
        <v>121592481</v>
      </c>
      <c r="C269" s="579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СТРОЙИНВЕСТХОЛДИНГ АД</v>
      </c>
      <c r="B270" s="105" t="str">
        <f t="shared" si="22"/>
        <v>121592481</v>
      </c>
      <c r="C270" s="579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СТРОЙИНВЕСТХОЛДИНГ АД</v>
      </c>
      <c r="B271" s="105" t="str">
        <f t="shared" si="22"/>
        <v>121592481</v>
      </c>
      <c r="C271" s="579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СТРОЙИНВЕСТХОЛДИНГ АД</v>
      </c>
      <c r="B272" s="105" t="str">
        <f t="shared" si="22"/>
        <v>121592481</v>
      </c>
      <c r="C272" s="579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СТРОЙИНВЕСТХОЛДИНГ АД</v>
      </c>
      <c r="B273" s="105" t="str">
        <f t="shared" si="22"/>
        <v>121592481</v>
      </c>
      <c r="C273" s="579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СТРОЙИНВЕСТХОЛДИНГ АД</v>
      </c>
      <c r="B274" s="105" t="str">
        <f t="shared" si="22"/>
        <v>121592481</v>
      </c>
      <c r="C274" s="579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СТРОЙИНВЕСТХОЛДИНГ АД</v>
      </c>
      <c r="B275" s="105" t="str">
        <f t="shared" si="22"/>
        <v>121592481</v>
      </c>
      <c r="C275" s="579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СТРОЙИНВЕСТХОЛДИНГ АД</v>
      </c>
      <c r="B276" s="105" t="str">
        <f t="shared" si="22"/>
        <v>121592481</v>
      </c>
      <c r="C276" s="579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СТРОЙИНВЕСТХОЛДИНГ АД</v>
      </c>
      <c r="B277" s="105" t="str">
        <f t="shared" si="22"/>
        <v>121592481</v>
      </c>
      <c r="C277" s="579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СТРОЙИНВЕСТХОЛДИНГ АД</v>
      </c>
      <c r="B278" s="105" t="str">
        <f t="shared" si="22"/>
        <v>121592481</v>
      </c>
      <c r="C278" s="579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СТРОЙИНВЕСТХОЛДИНГ АД</v>
      </c>
      <c r="B279" s="105" t="str">
        <f t="shared" si="22"/>
        <v>121592481</v>
      </c>
      <c r="C279" s="579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СТРОЙИНВЕСТХОЛДИНГ АД</v>
      </c>
      <c r="B280" s="105" t="str">
        <f t="shared" si="22"/>
        <v>121592481</v>
      </c>
      <c r="C280" s="579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СТРОЙИНВЕСТХОЛДИНГ АД</v>
      </c>
      <c r="B281" s="105" t="str">
        <f t="shared" si="22"/>
        <v>121592481</v>
      </c>
      <c r="C281" s="579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СТРОЙИНВЕСТХОЛДИНГ АД</v>
      </c>
      <c r="B282" s="105" t="str">
        <f aca="true" t="shared" si="25" ref="B282:B345">pdeBulstat</f>
        <v>121592481</v>
      </c>
      <c r="C282" s="579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СТРОЙИНВЕСТХОЛДИНГ АД</v>
      </c>
      <c r="B283" s="105" t="str">
        <f t="shared" si="25"/>
        <v>121592481</v>
      </c>
      <c r="C283" s="579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СТРОЙИНВЕСТХОЛДИНГ АД</v>
      </c>
      <c r="B284" s="105" t="str">
        <f t="shared" si="25"/>
        <v>121592481</v>
      </c>
      <c r="C284" s="579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</v>
      </c>
    </row>
    <row r="285" spans="1:8" ht="15.75">
      <c r="A285" s="105" t="str">
        <f t="shared" si="24"/>
        <v>СТРОЙИНВЕСТХОЛДИНГ АД</v>
      </c>
      <c r="B285" s="105" t="str">
        <f t="shared" si="25"/>
        <v>121592481</v>
      </c>
      <c r="C285" s="579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СТРОЙИНВЕСТХОЛДИНГ АД</v>
      </c>
      <c r="B286" s="105" t="str">
        <f t="shared" si="25"/>
        <v>121592481</v>
      </c>
      <c r="C286" s="579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СТРОЙИНВЕСТХОЛДИНГ АД</v>
      </c>
      <c r="B287" s="105" t="str">
        <f t="shared" si="25"/>
        <v>121592481</v>
      </c>
      <c r="C287" s="579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СТРОЙИНВЕСТХОЛДИНГ АД</v>
      </c>
      <c r="B288" s="105" t="str">
        <f t="shared" si="25"/>
        <v>121592481</v>
      </c>
      <c r="C288" s="579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</v>
      </c>
    </row>
    <row r="289" spans="1:8" ht="15.75">
      <c r="A289" s="105" t="str">
        <f t="shared" si="24"/>
        <v>СТРОЙИНВЕСТХОЛДИНГ АД</v>
      </c>
      <c r="B289" s="105" t="str">
        <f t="shared" si="25"/>
        <v>121592481</v>
      </c>
      <c r="C289" s="579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СТРОЙИНВЕСТХОЛДИНГ АД</v>
      </c>
      <c r="B290" s="105" t="str">
        <f t="shared" si="25"/>
        <v>121592481</v>
      </c>
      <c r="C290" s="579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СТРОЙИНВЕСТХОЛДИНГ АД</v>
      </c>
      <c r="B291" s="105" t="str">
        <f t="shared" si="25"/>
        <v>121592481</v>
      </c>
      <c r="C291" s="579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СТРОЙИНВЕСТХОЛДИНГ АД</v>
      </c>
      <c r="B292" s="105" t="str">
        <f t="shared" si="25"/>
        <v>121592481</v>
      </c>
      <c r="C292" s="579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СТРОЙИНВЕСТХОЛДИНГ АД</v>
      </c>
      <c r="B293" s="105" t="str">
        <f t="shared" si="25"/>
        <v>121592481</v>
      </c>
      <c r="C293" s="579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СТРОЙИНВЕСТХОЛДИНГ АД</v>
      </c>
      <c r="B294" s="105" t="str">
        <f t="shared" si="25"/>
        <v>121592481</v>
      </c>
      <c r="C294" s="579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СТРОЙИНВЕСТХОЛДИНГ АД</v>
      </c>
      <c r="B295" s="105" t="str">
        <f t="shared" si="25"/>
        <v>121592481</v>
      </c>
      <c r="C295" s="579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СТРОЙИНВЕСТХОЛДИНГ АД</v>
      </c>
      <c r="B296" s="105" t="str">
        <f t="shared" si="25"/>
        <v>121592481</v>
      </c>
      <c r="C296" s="579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СТРОЙИНВЕСТХОЛДИНГ АД</v>
      </c>
      <c r="B297" s="105" t="str">
        <f t="shared" si="25"/>
        <v>121592481</v>
      </c>
      <c r="C297" s="579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СТРОЙИНВЕСТХОЛДИНГ АД</v>
      </c>
      <c r="B298" s="105" t="str">
        <f t="shared" si="25"/>
        <v>121592481</v>
      </c>
      <c r="C298" s="579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СТРОЙИНВЕСТХОЛДИНГ АД</v>
      </c>
      <c r="B299" s="105" t="str">
        <f t="shared" si="25"/>
        <v>121592481</v>
      </c>
      <c r="C299" s="579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СТРОЙИНВЕСТХОЛДИНГ АД</v>
      </c>
      <c r="B300" s="105" t="str">
        <f t="shared" si="25"/>
        <v>121592481</v>
      </c>
      <c r="C300" s="579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СТРОЙИНВЕСТХОЛДИНГ АД</v>
      </c>
      <c r="B301" s="105" t="str">
        <f t="shared" si="25"/>
        <v>121592481</v>
      </c>
      <c r="C301" s="579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СТРОЙИНВЕСТХОЛДИНГ АД</v>
      </c>
      <c r="B302" s="105" t="str">
        <f t="shared" si="25"/>
        <v>121592481</v>
      </c>
      <c r="C302" s="579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</v>
      </c>
    </row>
    <row r="303" spans="1:8" ht="15.75">
      <c r="A303" s="105" t="str">
        <f t="shared" si="24"/>
        <v>СТРОЙИНВЕСТХОЛДИНГ АД</v>
      </c>
      <c r="B303" s="105" t="str">
        <f t="shared" si="25"/>
        <v>121592481</v>
      </c>
      <c r="C303" s="579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СТРОЙИНВЕСТХОЛДИНГ АД</v>
      </c>
      <c r="B304" s="105" t="str">
        <f t="shared" si="25"/>
        <v>121592481</v>
      </c>
      <c r="C304" s="579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СТРОЙИНВЕСТХОЛДИНГ АД</v>
      </c>
      <c r="B305" s="105" t="str">
        <f t="shared" si="25"/>
        <v>121592481</v>
      </c>
      <c r="C305" s="579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</v>
      </c>
    </row>
    <row r="306" spans="1:8" ht="15.75">
      <c r="A306" s="105" t="str">
        <f t="shared" si="24"/>
        <v>СТРОЙИНВЕСТХОЛДИНГ АД</v>
      </c>
      <c r="B306" s="105" t="str">
        <f t="shared" si="25"/>
        <v>121592481</v>
      </c>
      <c r="C306" s="579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СТРОЙИНВЕСТХОЛДИНГ АД</v>
      </c>
      <c r="B307" s="105" t="str">
        <f t="shared" si="25"/>
        <v>121592481</v>
      </c>
      <c r="C307" s="579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СТРОЙИНВЕСТХОЛДИНГ АД</v>
      </c>
      <c r="B308" s="105" t="str">
        <f t="shared" si="25"/>
        <v>121592481</v>
      </c>
      <c r="C308" s="579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СТРОЙИНВЕСТХОЛДИНГ АД</v>
      </c>
      <c r="B309" s="105" t="str">
        <f t="shared" si="25"/>
        <v>121592481</v>
      </c>
      <c r="C309" s="579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СТРОЙИНВЕСТХОЛДИНГ АД</v>
      </c>
      <c r="B310" s="105" t="str">
        <f t="shared" si="25"/>
        <v>121592481</v>
      </c>
      <c r="C310" s="579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СТРОЙИНВЕСТХОЛДИНГ АД</v>
      </c>
      <c r="B311" s="105" t="str">
        <f t="shared" si="25"/>
        <v>121592481</v>
      </c>
      <c r="C311" s="579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СТРОЙИНВЕСТХОЛДИНГ АД</v>
      </c>
      <c r="B312" s="105" t="str">
        <f t="shared" si="25"/>
        <v>121592481</v>
      </c>
      <c r="C312" s="579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СТРОЙИНВЕСТХОЛДИНГ АД</v>
      </c>
      <c r="B313" s="105" t="str">
        <f t="shared" si="25"/>
        <v>121592481</v>
      </c>
      <c r="C313" s="579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СТРОЙИНВЕСТХОЛДИНГ АД</v>
      </c>
      <c r="B314" s="105" t="str">
        <f t="shared" si="25"/>
        <v>121592481</v>
      </c>
      <c r="C314" s="579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СТРОЙИНВЕСТХОЛДИНГ АД</v>
      </c>
      <c r="B315" s="105" t="str">
        <f t="shared" si="25"/>
        <v>121592481</v>
      </c>
      <c r="C315" s="579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СТРОЙИНВЕСТХОЛДИНГ АД</v>
      </c>
      <c r="B316" s="105" t="str">
        <f t="shared" si="25"/>
        <v>121592481</v>
      </c>
      <c r="C316" s="579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СТРОЙИНВЕСТХОЛДИНГ АД</v>
      </c>
      <c r="B317" s="105" t="str">
        <f t="shared" si="25"/>
        <v>121592481</v>
      </c>
      <c r="C317" s="579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СТРОЙИНВЕСТХОЛДИНГ АД</v>
      </c>
      <c r="B318" s="105" t="str">
        <f t="shared" si="25"/>
        <v>121592481</v>
      </c>
      <c r="C318" s="579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СТРОЙИНВЕСТХОЛДИНГ АД</v>
      </c>
      <c r="B319" s="105" t="str">
        <f t="shared" si="25"/>
        <v>121592481</v>
      </c>
      <c r="C319" s="579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СТРОЙИНВЕСТХОЛДИНГ АД</v>
      </c>
      <c r="B320" s="105" t="str">
        <f t="shared" si="25"/>
        <v>121592481</v>
      </c>
      <c r="C320" s="579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СТРОЙИНВЕСТХОЛДИНГ АД</v>
      </c>
      <c r="B321" s="105" t="str">
        <f t="shared" si="25"/>
        <v>121592481</v>
      </c>
      <c r="C321" s="579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СТРОЙИНВЕСТХОЛДИНГ АД</v>
      </c>
      <c r="B322" s="105" t="str">
        <f t="shared" si="25"/>
        <v>121592481</v>
      </c>
      <c r="C322" s="579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СТРОЙИНВЕСТХОЛДИНГ АД</v>
      </c>
      <c r="B323" s="105" t="str">
        <f t="shared" si="25"/>
        <v>121592481</v>
      </c>
      <c r="C323" s="579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СТРОЙИНВЕСТХОЛДИНГ АД</v>
      </c>
      <c r="B324" s="105" t="str">
        <f t="shared" si="25"/>
        <v>121592481</v>
      </c>
      <c r="C324" s="579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СТРОЙИНВЕСТХОЛДИНГ АД</v>
      </c>
      <c r="B325" s="105" t="str">
        <f t="shared" si="25"/>
        <v>121592481</v>
      </c>
      <c r="C325" s="579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СТРОЙИНВЕСТХОЛДИНГ АД</v>
      </c>
      <c r="B326" s="105" t="str">
        <f t="shared" si="25"/>
        <v>121592481</v>
      </c>
      <c r="C326" s="579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СТРОЙИНВЕСТХОЛДИНГ АД</v>
      </c>
      <c r="B327" s="105" t="str">
        <f t="shared" si="25"/>
        <v>121592481</v>
      </c>
      <c r="C327" s="579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СТРОЙИНВЕСТХОЛДИНГ АД</v>
      </c>
      <c r="B328" s="105" t="str">
        <f t="shared" si="25"/>
        <v>121592481</v>
      </c>
      <c r="C328" s="579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662</v>
      </c>
    </row>
    <row r="329" spans="1:8" ht="15.75">
      <c r="A329" s="105" t="str">
        <f t="shared" si="24"/>
        <v>СТРОЙИНВЕСТХОЛДИНГ АД</v>
      </c>
      <c r="B329" s="105" t="str">
        <f t="shared" si="25"/>
        <v>121592481</v>
      </c>
      <c r="C329" s="579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СТРОЙИНВЕСТХОЛДИНГ АД</v>
      </c>
      <c r="B330" s="105" t="str">
        <f t="shared" si="25"/>
        <v>121592481</v>
      </c>
      <c r="C330" s="579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СТРОЙИНВЕСТХОЛДИНГ АД</v>
      </c>
      <c r="B331" s="105" t="str">
        <f t="shared" si="25"/>
        <v>121592481</v>
      </c>
      <c r="C331" s="579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СТРОЙИНВЕСТХОЛДИНГ АД</v>
      </c>
      <c r="B332" s="105" t="str">
        <f t="shared" si="25"/>
        <v>121592481</v>
      </c>
      <c r="C332" s="579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662</v>
      </c>
    </row>
    <row r="333" spans="1:8" ht="15.75">
      <c r="A333" s="105" t="str">
        <f t="shared" si="24"/>
        <v>СТРОЙИНВЕСТХОЛДИНГ АД</v>
      </c>
      <c r="B333" s="105" t="str">
        <f t="shared" si="25"/>
        <v>121592481</v>
      </c>
      <c r="C333" s="579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СТРОЙИНВЕСТХОЛДИНГ АД</v>
      </c>
      <c r="B334" s="105" t="str">
        <f t="shared" si="25"/>
        <v>121592481</v>
      </c>
      <c r="C334" s="579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СТРОЙИНВЕСТХОЛДИНГ АД</v>
      </c>
      <c r="B335" s="105" t="str">
        <f t="shared" si="25"/>
        <v>121592481</v>
      </c>
      <c r="C335" s="579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СТРОЙИНВЕСТХОЛДИНГ АД</v>
      </c>
      <c r="B336" s="105" t="str">
        <f t="shared" si="25"/>
        <v>121592481</v>
      </c>
      <c r="C336" s="579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СТРОЙИНВЕСТХОЛДИНГ АД</v>
      </c>
      <c r="B337" s="105" t="str">
        <f t="shared" si="25"/>
        <v>121592481</v>
      </c>
      <c r="C337" s="579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СТРОЙИНВЕСТХОЛДИНГ АД</v>
      </c>
      <c r="B338" s="105" t="str">
        <f t="shared" si="25"/>
        <v>121592481</v>
      </c>
      <c r="C338" s="579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СТРОЙИНВЕСТХОЛДИНГ АД</v>
      </c>
      <c r="B339" s="105" t="str">
        <f t="shared" si="25"/>
        <v>121592481</v>
      </c>
      <c r="C339" s="579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СТРОЙИНВЕСТХОЛДИНГ АД</v>
      </c>
      <c r="B340" s="105" t="str">
        <f t="shared" si="25"/>
        <v>121592481</v>
      </c>
      <c r="C340" s="579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СТРОЙИНВЕСТХОЛДИНГ АД</v>
      </c>
      <c r="B341" s="105" t="str">
        <f t="shared" si="25"/>
        <v>121592481</v>
      </c>
      <c r="C341" s="579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СТРОЙИНВЕСТХОЛДИНГ АД</v>
      </c>
      <c r="B342" s="105" t="str">
        <f t="shared" si="25"/>
        <v>121592481</v>
      </c>
      <c r="C342" s="579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СТРОЙИНВЕСТХОЛДИНГ АД</v>
      </c>
      <c r="B343" s="105" t="str">
        <f t="shared" si="25"/>
        <v>121592481</v>
      </c>
      <c r="C343" s="579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СТРОЙИНВЕСТХОЛДИНГ АД</v>
      </c>
      <c r="B344" s="105" t="str">
        <f t="shared" si="25"/>
        <v>121592481</v>
      </c>
      <c r="C344" s="579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СТРОЙИНВЕСТХОЛДИНГ АД</v>
      </c>
      <c r="B345" s="105" t="str">
        <f t="shared" si="25"/>
        <v>121592481</v>
      </c>
      <c r="C345" s="579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СТРОЙИНВЕСТХОЛДИНГ АД</v>
      </c>
      <c r="B346" s="105" t="str">
        <f aca="true" t="shared" si="28" ref="B346:B409">pdeBulstat</f>
        <v>121592481</v>
      </c>
      <c r="C346" s="579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662</v>
      </c>
    </row>
    <row r="347" spans="1:8" ht="15.75">
      <c r="A347" s="105" t="str">
        <f t="shared" si="27"/>
        <v>СТРОЙИНВЕСТХОЛДИНГ АД</v>
      </c>
      <c r="B347" s="105" t="str">
        <f t="shared" si="28"/>
        <v>121592481</v>
      </c>
      <c r="C347" s="579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СТРОЙИНВЕСТХОЛДИНГ АД</v>
      </c>
      <c r="B348" s="105" t="str">
        <f t="shared" si="28"/>
        <v>121592481</v>
      </c>
      <c r="C348" s="579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СТРОЙИНВЕСТХОЛДИНГ АД</v>
      </c>
      <c r="B349" s="105" t="str">
        <f t="shared" si="28"/>
        <v>121592481</v>
      </c>
      <c r="C349" s="579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662</v>
      </c>
    </row>
    <row r="350" spans="1:8" ht="15.75">
      <c r="A350" s="105" t="str">
        <f t="shared" si="27"/>
        <v>СТРОЙИНВЕСТХОЛДИНГ АД</v>
      </c>
      <c r="B350" s="105" t="str">
        <f t="shared" si="28"/>
        <v>121592481</v>
      </c>
      <c r="C350" s="579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СТРОЙИНВЕСТХОЛДИНГ АД</v>
      </c>
      <c r="B351" s="105" t="str">
        <f t="shared" si="28"/>
        <v>121592481</v>
      </c>
      <c r="C351" s="579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СТРОЙИНВЕСТХОЛДИНГ АД</v>
      </c>
      <c r="B352" s="105" t="str">
        <f t="shared" si="28"/>
        <v>121592481</v>
      </c>
      <c r="C352" s="579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СТРОЙИНВЕСТХОЛДИНГ АД</v>
      </c>
      <c r="B353" s="105" t="str">
        <f t="shared" si="28"/>
        <v>121592481</v>
      </c>
      <c r="C353" s="579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СТРОЙИНВЕСТХОЛДИНГ АД</v>
      </c>
      <c r="B354" s="105" t="str">
        <f t="shared" si="28"/>
        <v>121592481</v>
      </c>
      <c r="C354" s="579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СТРОЙИНВЕСТХОЛДИНГ АД</v>
      </c>
      <c r="B355" s="105" t="str">
        <f t="shared" si="28"/>
        <v>121592481</v>
      </c>
      <c r="C355" s="579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СТРОЙИНВЕСТХОЛДИНГ АД</v>
      </c>
      <c r="B356" s="105" t="str">
        <f t="shared" si="28"/>
        <v>121592481</v>
      </c>
      <c r="C356" s="579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СТРОЙИНВЕСТХОЛДИНГ АД</v>
      </c>
      <c r="B357" s="105" t="str">
        <f t="shared" si="28"/>
        <v>121592481</v>
      </c>
      <c r="C357" s="579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СТРОЙИНВЕСТХОЛДИНГ АД</v>
      </c>
      <c r="B358" s="105" t="str">
        <f t="shared" si="28"/>
        <v>121592481</v>
      </c>
      <c r="C358" s="579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СТРОЙИНВЕСТХОЛДИНГ АД</v>
      </c>
      <c r="B359" s="105" t="str">
        <f t="shared" si="28"/>
        <v>121592481</v>
      </c>
      <c r="C359" s="579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СТРОЙИНВЕСТХОЛДИНГ АД</v>
      </c>
      <c r="B360" s="105" t="str">
        <f t="shared" si="28"/>
        <v>121592481</v>
      </c>
      <c r="C360" s="579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СТРОЙИНВЕСТХОЛДИНГ АД</v>
      </c>
      <c r="B361" s="105" t="str">
        <f t="shared" si="28"/>
        <v>121592481</v>
      </c>
      <c r="C361" s="579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СТРОЙИНВЕСТХОЛДИНГ АД</v>
      </c>
      <c r="B362" s="105" t="str">
        <f t="shared" si="28"/>
        <v>121592481</v>
      </c>
      <c r="C362" s="579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СТРОЙИНВЕСТХОЛДИНГ АД</v>
      </c>
      <c r="B363" s="105" t="str">
        <f t="shared" si="28"/>
        <v>121592481</v>
      </c>
      <c r="C363" s="579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СТРОЙИНВЕСТХОЛДИНГ АД</v>
      </c>
      <c r="B364" s="105" t="str">
        <f t="shared" si="28"/>
        <v>121592481</v>
      </c>
      <c r="C364" s="579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СТРОЙИНВЕСТХОЛДИНГ АД</v>
      </c>
      <c r="B365" s="105" t="str">
        <f t="shared" si="28"/>
        <v>121592481</v>
      </c>
      <c r="C365" s="579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СТРОЙИНВЕСТХОЛДИНГ АД</v>
      </c>
      <c r="B366" s="105" t="str">
        <f t="shared" si="28"/>
        <v>121592481</v>
      </c>
      <c r="C366" s="579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СТРОЙИНВЕСТХОЛДИНГ АД</v>
      </c>
      <c r="B367" s="105" t="str">
        <f t="shared" si="28"/>
        <v>121592481</v>
      </c>
      <c r="C367" s="579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СТРОЙИНВЕСТХОЛДИНГ АД</v>
      </c>
      <c r="B368" s="105" t="str">
        <f t="shared" si="28"/>
        <v>121592481</v>
      </c>
      <c r="C368" s="579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СТРОЙИНВЕСТХОЛДИНГ АД</v>
      </c>
      <c r="B369" s="105" t="str">
        <f t="shared" si="28"/>
        <v>121592481</v>
      </c>
      <c r="C369" s="579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СТРОЙИНВЕСТХОЛДИНГ АД</v>
      </c>
      <c r="B370" s="105" t="str">
        <f t="shared" si="28"/>
        <v>121592481</v>
      </c>
      <c r="C370" s="579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СТРОЙИНВЕСТХОЛДИНГ АД</v>
      </c>
      <c r="B371" s="105" t="str">
        <f t="shared" si="28"/>
        <v>121592481</v>
      </c>
      <c r="C371" s="579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СТРОЙИНВЕСТХОЛДИНГ АД</v>
      </c>
      <c r="B372" s="105" t="str">
        <f t="shared" si="28"/>
        <v>121592481</v>
      </c>
      <c r="C372" s="579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-234</v>
      </c>
    </row>
    <row r="373" spans="1:8" ht="15.75">
      <c r="A373" s="105" t="str">
        <f t="shared" si="27"/>
        <v>СТРОЙИНВЕСТХОЛДИНГ АД</v>
      </c>
      <c r="B373" s="105" t="str">
        <f t="shared" si="28"/>
        <v>121592481</v>
      </c>
      <c r="C373" s="579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СТРОЙИНВЕСТХОЛДИНГ АД</v>
      </c>
      <c r="B374" s="105" t="str">
        <f t="shared" si="28"/>
        <v>121592481</v>
      </c>
      <c r="C374" s="579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СТРОЙИНВЕСТХОЛДИНГ АД</v>
      </c>
      <c r="B375" s="105" t="str">
        <f t="shared" si="28"/>
        <v>121592481</v>
      </c>
      <c r="C375" s="579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СТРОЙИНВЕСТХОЛДИНГ АД</v>
      </c>
      <c r="B376" s="105" t="str">
        <f t="shared" si="28"/>
        <v>121592481</v>
      </c>
      <c r="C376" s="579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-234</v>
      </c>
    </row>
    <row r="377" spans="1:8" ht="15.75">
      <c r="A377" s="105" t="str">
        <f t="shared" si="27"/>
        <v>СТРОЙИНВЕСТХОЛДИНГ АД</v>
      </c>
      <c r="B377" s="105" t="str">
        <f t="shared" si="28"/>
        <v>121592481</v>
      </c>
      <c r="C377" s="579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-109</v>
      </c>
    </row>
    <row r="378" spans="1:8" ht="15.75">
      <c r="A378" s="105" t="str">
        <f t="shared" si="27"/>
        <v>СТРОЙИНВЕСТХОЛДИНГ АД</v>
      </c>
      <c r="B378" s="105" t="str">
        <f t="shared" si="28"/>
        <v>121592481</v>
      </c>
      <c r="C378" s="579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СТРОЙИНВЕСТХОЛДИНГ АД</v>
      </c>
      <c r="B379" s="105" t="str">
        <f t="shared" si="28"/>
        <v>121592481</v>
      </c>
      <c r="C379" s="579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СТРОЙИНВЕСТХОЛДИНГ АД</v>
      </c>
      <c r="B380" s="105" t="str">
        <f t="shared" si="28"/>
        <v>121592481</v>
      </c>
      <c r="C380" s="579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СТРОЙИНВЕСТХОЛДИНГ АД</v>
      </c>
      <c r="B381" s="105" t="str">
        <f t="shared" si="28"/>
        <v>121592481</v>
      </c>
      <c r="C381" s="579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СТРОЙИНВЕСТХОЛДИНГ АД</v>
      </c>
      <c r="B382" s="105" t="str">
        <f t="shared" si="28"/>
        <v>121592481</v>
      </c>
      <c r="C382" s="579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СТРОЙИНВЕСТХОЛДИНГ АД</v>
      </c>
      <c r="B383" s="105" t="str">
        <f t="shared" si="28"/>
        <v>121592481</v>
      </c>
      <c r="C383" s="579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СТРОЙИНВЕСТХОЛДИНГ АД</v>
      </c>
      <c r="B384" s="105" t="str">
        <f t="shared" si="28"/>
        <v>121592481</v>
      </c>
      <c r="C384" s="579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СТРОЙИНВЕСТХОЛДИНГ АД</v>
      </c>
      <c r="B385" s="105" t="str">
        <f t="shared" si="28"/>
        <v>121592481</v>
      </c>
      <c r="C385" s="579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СТРОЙИНВЕСТХОЛДИНГ АД</v>
      </c>
      <c r="B386" s="105" t="str">
        <f t="shared" si="28"/>
        <v>121592481</v>
      </c>
      <c r="C386" s="579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СТРОЙИНВЕСТХОЛДИНГ АД</v>
      </c>
      <c r="B387" s="105" t="str">
        <f t="shared" si="28"/>
        <v>121592481</v>
      </c>
      <c r="C387" s="579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СТРОЙИНВЕСТХОЛДИНГ АД</v>
      </c>
      <c r="B388" s="105" t="str">
        <f t="shared" si="28"/>
        <v>121592481</v>
      </c>
      <c r="C388" s="579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СТРОЙИНВЕСТХОЛДИНГ АД</v>
      </c>
      <c r="B389" s="105" t="str">
        <f t="shared" si="28"/>
        <v>121592481</v>
      </c>
      <c r="C389" s="579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СТРОЙИНВЕСТХОЛДИНГ АД</v>
      </c>
      <c r="B390" s="105" t="str">
        <f t="shared" si="28"/>
        <v>121592481</v>
      </c>
      <c r="C390" s="579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-343</v>
      </c>
    </row>
    <row r="391" spans="1:8" ht="15.75">
      <c r="A391" s="105" t="str">
        <f t="shared" si="27"/>
        <v>СТРОЙИНВЕСТХОЛДИНГ АД</v>
      </c>
      <c r="B391" s="105" t="str">
        <f t="shared" si="28"/>
        <v>121592481</v>
      </c>
      <c r="C391" s="579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СТРОЙИНВЕСТХОЛДИНГ АД</v>
      </c>
      <c r="B392" s="105" t="str">
        <f t="shared" si="28"/>
        <v>121592481</v>
      </c>
      <c r="C392" s="579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СТРОЙИНВЕСТХОЛДИНГ АД</v>
      </c>
      <c r="B393" s="105" t="str">
        <f t="shared" si="28"/>
        <v>121592481</v>
      </c>
      <c r="C393" s="579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-343</v>
      </c>
    </row>
    <row r="394" spans="1:8" ht="15.75">
      <c r="A394" s="105" t="str">
        <f t="shared" si="27"/>
        <v>СТРОЙИНВЕСТХОЛДИНГ АД</v>
      </c>
      <c r="B394" s="105" t="str">
        <f t="shared" si="28"/>
        <v>121592481</v>
      </c>
      <c r="C394" s="579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СТРОЙИНВЕСТХОЛДИНГ АД</v>
      </c>
      <c r="B395" s="105" t="str">
        <f t="shared" si="28"/>
        <v>121592481</v>
      </c>
      <c r="C395" s="579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СТРОЙИНВЕСТХОЛДИНГ АД</v>
      </c>
      <c r="B396" s="105" t="str">
        <f t="shared" si="28"/>
        <v>121592481</v>
      </c>
      <c r="C396" s="579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СТРОЙИНВЕСТХОЛДИНГ АД</v>
      </c>
      <c r="B397" s="105" t="str">
        <f t="shared" si="28"/>
        <v>121592481</v>
      </c>
      <c r="C397" s="579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СТРОЙИНВЕСТХОЛДИНГ АД</v>
      </c>
      <c r="B398" s="105" t="str">
        <f t="shared" si="28"/>
        <v>121592481</v>
      </c>
      <c r="C398" s="579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СТРОЙИНВЕСТХОЛДИНГ АД</v>
      </c>
      <c r="B399" s="105" t="str">
        <f t="shared" si="28"/>
        <v>121592481</v>
      </c>
      <c r="C399" s="579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СТРОЙИНВЕСТХОЛДИНГ АД</v>
      </c>
      <c r="B400" s="105" t="str">
        <f t="shared" si="28"/>
        <v>121592481</v>
      </c>
      <c r="C400" s="579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СТРОЙИНВЕСТХОЛДИНГ АД</v>
      </c>
      <c r="B401" s="105" t="str">
        <f t="shared" si="28"/>
        <v>121592481</v>
      </c>
      <c r="C401" s="579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СТРОЙИНВЕСТХОЛДИНГ АД</v>
      </c>
      <c r="B402" s="105" t="str">
        <f t="shared" si="28"/>
        <v>121592481</v>
      </c>
      <c r="C402" s="579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СТРОЙИНВЕСТХОЛДИНГ АД</v>
      </c>
      <c r="B403" s="105" t="str">
        <f t="shared" si="28"/>
        <v>121592481</v>
      </c>
      <c r="C403" s="579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СТРОЙИНВЕСТХОЛДИНГ АД</v>
      </c>
      <c r="B404" s="105" t="str">
        <f t="shared" si="28"/>
        <v>121592481</v>
      </c>
      <c r="C404" s="579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СТРОЙИНВЕСТХОЛДИНГ АД</v>
      </c>
      <c r="B405" s="105" t="str">
        <f t="shared" si="28"/>
        <v>121592481</v>
      </c>
      <c r="C405" s="579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СТРОЙИНВЕСТХОЛДИНГ АД</v>
      </c>
      <c r="B406" s="105" t="str">
        <f t="shared" si="28"/>
        <v>121592481</v>
      </c>
      <c r="C406" s="579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СТРОЙИНВЕСТХОЛДИНГ АД</v>
      </c>
      <c r="B407" s="105" t="str">
        <f t="shared" si="28"/>
        <v>121592481</v>
      </c>
      <c r="C407" s="579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СТРОЙИНВЕСТХОЛДИНГ АД</v>
      </c>
      <c r="B408" s="105" t="str">
        <f t="shared" si="28"/>
        <v>121592481</v>
      </c>
      <c r="C408" s="579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СТРОЙИНВЕСТХОЛДИНГ АД</v>
      </c>
      <c r="B409" s="105" t="str">
        <f t="shared" si="28"/>
        <v>121592481</v>
      </c>
      <c r="C409" s="579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СТРОЙИНВЕСТХОЛДИНГ АД</v>
      </c>
      <c r="B410" s="105" t="str">
        <f aca="true" t="shared" si="31" ref="B410:B459">pdeBulstat</f>
        <v>121592481</v>
      </c>
      <c r="C410" s="579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СТРОЙИНВЕСТХОЛДИНГ АД</v>
      </c>
      <c r="B411" s="105" t="str">
        <f t="shared" si="31"/>
        <v>121592481</v>
      </c>
      <c r="C411" s="579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СТРОЙИНВЕСТХОЛДИНГ АД</v>
      </c>
      <c r="B412" s="105" t="str">
        <f t="shared" si="31"/>
        <v>121592481</v>
      </c>
      <c r="C412" s="579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СТРОЙИНВЕСТХОЛДИНГ АД</v>
      </c>
      <c r="B413" s="105" t="str">
        <f t="shared" si="31"/>
        <v>121592481</v>
      </c>
      <c r="C413" s="579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СТРОЙИНВЕСТХОЛДИНГ АД</v>
      </c>
      <c r="B414" s="105" t="str">
        <f t="shared" si="31"/>
        <v>121592481</v>
      </c>
      <c r="C414" s="579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СТРОЙИНВЕСТХОЛДИНГ АД</v>
      </c>
      <c r="B415" s="105" t="str">
        <f t="shared" si="31"/>
        <v>121592481</v>
      </c>
      <c r="C415" s="579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СТРОЙИНВЕСТХОЛДИНГ АД</v>
      </c>
      <c r="B416" s="105" t="str">
        <f t="shared" si="31"/>
        <v>121592481</v>
      </c>
      <c r="C416" s="579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887</v>
      </c>
    </row>
    <row r="417" spans="1:8" ht="15.75">
      <c r="A417" s="105" t="str">
        <f t="shared" si="30"/>
        <v>СТРОЙИНВЕСТХОЛДИНГ АД</v>
      </c>
      <c r="B417" s="105" t="str">
        <f t="shared" si="31"/>
        <v>121592481</v>
      </c>
      <c r="C417" s="579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СТРОЙИНВЕСТХОЛДИНГ АД</v>
      </c>
      <c r="B418" s="105" t="str">
        <f t="shared" si="31"/>
        <v>121592481</v>
      </c>
      <c r="C418" s="579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СТРОЙИНВЕСТХОЛДИНГ АД</v>
      </c>
      <c r="B419" s="105" t="str">
        <f t="shared" si="31"/>
        <v>121592481</v>
      </c>
      <c r="C419" s="579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СТРОЙИНВЕСТХОЛДИНГ АД</v>
      </c>
      <c r="B420" s="105" t="str">
        <f t="shared" si="31"/>
        <v>121592481</v>
      </c>
      <c r="C420" s="579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887</v>
      </c>
    </row>
    <row r="421" spans="1:8" ht="15.75">
      <c r="A421" s="105" t="str">
        <f t="shared" si="30"/>
        <v>СТРОЙИНВЕСТХОЛДИНГ АД</v>
      </c>
      <c r="B421" s="105" t="str">
        <f t="shared" si="31"/>
        <v>121592481</v>
      </c>
      <c r="C421" s="579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-109</v>
      </c>
    </row>
    <row r="422" spans="1:8" ht="15.75">
      <c r="A422" s="105" t="str">
        <f t="shared" si="30"/>
        <v>СТРОЙИНВЕСТХОЛДИНГ АД</v>
      </c>
      <c r="B422" s="105" t="str">
        <f t="shared" si="31"/>
        <v>121592481</v>
      </c>
      <c r="C422" s="579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СТРОЙИНВЕСТХОЛДИНГ АД</v>
      </c>
      <c r="B423" s="105" t="str">
        <f t="shared" si="31"/>
        <v>121592481</v>
      </c>
      <c r="C423" s="579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СТРОЙИНВЕСТХОЛДИНГ АД</v>
      </c>
      <c r="B424" s="105" t="str">
        <f t="shared" si="31"/>
        <v>121592481</v>
      </c>
      <c r="C424" s="579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СТРОЙИНВЕСТХОЛДИНГ АД</v>
      </c>
      <c r="B425" s="105" t="str">
        <f t="shared" si="31"/>
        <v>121592481</v>
      </c>
      <c r="C425" s="579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СТРОЙИНВЕСТХОЛДИНГ АД</v>
      </c>
      <c r="B426" s="105" t="str">
        <f t="shared" si="31"/>
        <v>121592481</v>
      </c>
      <c r="C426" s="579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СТРОЙИНВЕСТХОЛДИНГ АД</v>
      </c>
      <c r="B427" s="105" t="str">
        <f t="shared" si="31"/>
        <v>121592481</v>
      </c>
      <c r="C427" s="579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СТРОЙИНВЕСТХОЛДИНГ АД</v>
      </c>
      <c r="B428" s="105" t="str">
        <f t="shared" si="31"/>
        <v>121592481</v>
      </c>
      <c r="C428" s="579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СТРОЙИНВЕСТХОЛДИНГ АД</v>
      </c>
      <c r="B429" s="105" t="str">
        <f t="shared" si="31"/>
        <v>121592481</v>
      </c>
      <c r="C429" s="579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СТРОЙИНВЕСТХОЛДИНГ АД</v>
      </c>
      <c r="B430" s="105" t="str">
        <f t="shared" si="31"/>
        <v>121592481</v>
      </c>
      <c r="C430" s="579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СТРОЙИНВЕСТХОЛДИНГ АД</v>
      </c>
      <c r="B431" s="105" t="str">
        <f t="shared" si="31"/>
        <v>121592481</v>
      </c>
      <c r="C431" s="579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СТРОЙИНВЕСТХОЛДИНГ АД</v>
      </c>
      <c r="B432" s="105" t="str">
        <f t="shared" si="31"/>
        <v>121592481</v>
      </c>
      <c r="C432" s="579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СТРОЙИНВЕСТХОЛДИНГ АД</v>
      </c>
      <c r="B433" s="105" t="str">
        <f t="shared" si="31"/>
        <v>121592481</v>
      </c>
      <c r="C433" s="579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СТРОЙИНВЕСТХОЛДИНГ АД</v>
      </c>
      <c r="B434" s="105" t="str">
        <f t="shared" si="31"/>
        <v>121592481</v>
      </c>
      <c r="C434" s="579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778</v>
      </c>
    </row>
    <row r="435" spans="1:8" ht="15.75">
      <c r="A435" s="105" t="str">
        <f t="shared" si="30"/>
        <v>СТРОЙИНВЕСТХОЛДИНГ АД</v>
      </c>
      <c r="B435" s="105" t="str">
        <f t="shared" si="31"/>
        <v>121592481</v>
      </c>
      <c r="C435" s="579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СТРОЙИНВЕСТХОЛДИНГ АД</v>
      </c>
      <c r="B436" s="105" t="str">
        <f t="shared" si="31"/>
        <v>121592481</v>
      </c>
      <c r="C436" s="579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СТРОЙИНВЕСТХОЛДИНГ АД</v>
      </c>
      <c r="B437" s="105" t="str">
        <f t="shared" si="31"/>
        <v>121592481</v>
      </c>
      <c r="C437" s="579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778</v>
      </c>
    </row>
    <row r="438" spans="1:8" ht="15.75">
      <c r="A438" s="105" t="str">
        <f t="shared" si="30"/>
        <v>СТРОЙИНВЕСТХОЛДИНГ АД</v>
      </c>
      <c r="B438" s="105" t="str">
        <f t="shared" si="31"/>
        <v>121592481</v>
      </c>
      <c r="C438" s="579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СТРОЙИНВЕСТХОЛДИНГ АД</v>
      </c>
      <c r="B439" s="105" t="str">
        <f t="shared" si="31"/>
        <v>121592481</v>
      </c>
      <c r="C439" s="579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СТРОЙИНВЕСТХОЛДИНГ АД</v>
      </c>
      <c r="B440" s="105" t="str">
        <f t="shared" si="31"/>
        <v>121592481</v>
      </c>
      <c r="C440" s="579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СТРОЙИНВЕСТХОЛДИНГ АД</v>
      </c>
      <c r="B441" s="105" t="str">
        <f t="shared" si="31"/>
        <v>121592481</v>
      </c>
      <c r="C441" s="579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СТРОЙИНВЕСТХОЛДИНГ АД</v>
      </c>
      <c r="B442" s="105" t="str">
        <f t="shared" si="31"/>
        <v>121592481</v>
      </c>
      <c r="C442" s="579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СТРОЙИНВЕСТХОЛДИНГ АД</v>
      </c>
      <c r="B443" s="105" t="str">
        <f t="shared" si="31"/>
        <v>121592481</v>
      </c>
      <c r="C443" s="579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СТРОЙИНВЕСТХОЛДИНГ АД</v>
      </c>
      <c r="B444" s="105" t="str">
        <f t="shared" si="31"/>
        <v>121592481</v>
      </c>
      <c r="C444" s="579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СТРОЙИНВЕСТХОЛДИНГ АД</v>
      </c>
      <c r="B445" s="105" t="str">
        <f t="shared" si="31"/>
        <v>121592481</v>
      </c>
      <c r="C445" s="579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СТРОЙИНВЕСТХОЛДИНГ АД</v>
      </c>
      <c r="B446" s="105" t="str">
        <f t="shared" si="31"/>
        <v>121592481</v>
      </c>
      <c r="C446" s="579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СТРОЙИНВЕСТХОЛДИНГ АД</v>
      </c>
      <c r="B447" s="105" t="str">
        <f t="shared" si="31"/>
        <v>121592481</v>
      </c>
      <c r="C447" s="579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СТРОЙИНВЕСТХОЛДИНГ АД</v>
      </c>
      <c r="B448" s="105" t="str">
        <f t="shared" si="31"/>
        <v>121592481</v>
      </c>
      <c r="C448" s="579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СТРОЙИНВЕСТХОЛДИНГ АД</v>
      </c>
      <c r="B449" s="105" t="str">
        <f t="shared" si="31"/>
        <v>121592481</v>
      </c>
      <c r="C449" s="579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СТРОЙИНВЕСТХОЛДИНГ АД</v>
      </c>
      <c r="B450" s="105" t="str">
        <f t="shared" si="31"/>
        <v>121592481</v>
      </c>
      <c r="C450" s="579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СТРОЙИНВЕСТХОЛДИНГ АД</v>
      </c>
      <c r="B451" s="105" t="str">
        <f t="shared" si="31"/>
        <v>121592481</v>
      </c>
      <c r="C451" s="579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СТРОЙИНВЕСТХОЛДИНГ АД</v>
      </c>
      <c r="B452" s="105" t="str">
        <f t="shared" si="31"/>
        <v>121592481</v>
      </c>
      <c r="C452" s="579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СТРОЙИНВЕСТХОЛДИНГ АД</v>
      </c>
      <c r="B453" s="105" t="str">
        <f t="shared" si="31"/>
        <v>121592481</v>
      </c>
      <c r="C453" s="579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СТРОЙИНВЕСТХОЛДИНГ АД</v>
      </c>
      <c r="B454" s="105" t="str">
        <f t="shared" si="31"/>
        <v>121592481</v>
      </c>
      <c r="C454" s="579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СТРОЙИНВЕСТХОЛДИНГ АД</v>
      </c>
      <c r="B455" s="105" t="str">
        <f t="shared" si="31"/>
        <v>121592481</v>
      </c>
      <c r="C455" s="579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СТРОЙИНВЕСТХОЛДИНГ АД</v>
      </c>
      <c r="B456" s="105" t="str">
        <f t="shared" si="31"/>
        <v>121592481</v>
      </c>
      <c r="C456" s="579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СТРОЙИНВЕСТХОЛДИНГ АД</v>
      </c>
      <c r="B457" s="105" t="str">
        <f t="shared" si="31"/>
        <v>121592481</v>
      </c>
      <c r="C457" s="579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СТРОЙИНВЕСТХОЛДИНГ АД</v>
      </c>
      <c r="B458" s="105" t="str">
        <f t="shared" si="31"/>
        <v>121592481</v>
      </c>
      <c r="C458" s="579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СТРОЙИНВЕСТХОЛДИНГ АД</v>
      </c>
      <c r="B459" s="105" t="str">
        <f t="shared" si="31"/>
        <v>121592481</v>
      </c>
      <c r="C459" s="579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78"/>
      <c r="F460" s="501" t="s">
        <v>879</v>
      </c>
    </row>
    <row r="461" spans="1:8" ht="15.75">
      <c r="A461" s="105" t="str">
        <f aca="true" t="shared" si="33" ref="A461:A524">pdeName</f>
        <v>СТРОЙИНВЕСТХОЛДИНГ АД</v>
      </c>
      <c r="B461" s="105" t="str">
        <f aca="true" t="shared" si="34" ref="B461:B524">pdeBulstat</f>
        <v>121592481</v>
      </c>
      <c r="C461" s="579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СТРОЙИНВЕСТХОЛДИНГ АД</v>
      </c>
      <c r="B462" s="105" t="str">
        <f t="shared" si="34"/>
        <v>121592481</v>
      </c>
      <c r="C462" s="579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СТРОЙИНВЕСТХОЛДИНГ АД</v>
      </c>
      <c r="B463" s="105" t="str">
        <f t="shared" si="34"/>
        <v>121592481</v>
      </c>
      <c r="C463" s="579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СТРОЙИНВЕСТХОЛДИНГ АД</v>
      </c>
      <c r="B464" s="105" t="str">
        <f t="shared" si="34"/>
        <v>121592481</v>
      </c>
      <c r="C464" s="579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СТРОЙИНВЕСТХОЛДИНГ АД</v>
      </c>
      <c r="B465" s="105" t="str">
        <f t="shared" si="34"/>
        <v>121592481</v>
      </c>
      <c r="C465" s="579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СТРОЙИНВЕСТХОЛДИНГ АД</v>
      </c>
      <c r="B466" s="105" t="str">
        <f t="shared" si="34"/>
        <v>121592481</v>
      </c>
      <c r="C466" s="579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СТРОЙИНВЕСТХОЛДИНГ АД</v>
      </c>
      <c r="B467" s="105" t="str">
        <f t="shared" si="34"/>
        <v>121592481</v>
      </c>
      <c r="C467" s="579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СТРОЙИНВЕСТХОЛДИНГ АД</v>
      </c>
      <c r="B468" s="105" t="str">
        <f t="shared" si="34"/>
        <v>121592481</v>
      </c>
      <c r="C468" s="579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СТРОЙИНВЕСТХОЛДИНГ АД</v>
      </c>
      <c r="B469" s="105" t="str">
        <f t="shared" si="34"/>
        <v>121592481</v>
      </c>
      <c r="C469" s="579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СТРОЙИНВЕСТХОЛДИНГ АД</v>
      </c>
      <c r="B470" s="105" t="str">
        <f t="shared" si="34"/>
        <v>121592481</v>
      </c>
      <c r="C470" s="579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СТРОЙИНВЕСТХОЛДИНГ АД</v>
      </c>
      <c r="B471" s="105" t="str">
        <f t="shared" si="34"/>
        <v>121592481</v>
      </c>
      <c r="C471" s="579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СТРОЙИНВЕСТХОЛДИНГ АД</v>
      </c>
      <c r="B472" s="105" t="str">
        <f t="shared" si="34"/>
        <v>121592481</v>
      </c>
      <c r="C472" s="579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СТРОЙИНВЕСТХОЛДИНГ АД</v>
      </c>
      <c r="B473" s="105" t="str">
        <f t="shared" si="34"/>
        <v>121592481</v>
      </c>
      <c r="C473" s="579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СТРОЙИНВЕСТХОЛДИНГ АД</v>
      </c>
      <c r="B474" s="105" t="str">
        <f t="shared" si="34"/>
        <v>121592481</v>
      </c>
      <c r="C474" s="579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СТРОЙИНВЕСТХОЛДИНГ АД</v>
      </c>
      <c r="B475" s="105" t="str">
        <f t="shared" si="34"/>
        <v>121592481</v>
      </c>
      <c r="C475" s="579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СТРОЙИНВЕСТХОЛДИНГ АД</v>
      </c>
      <c r="B476" s="105" t="str">
        <f t="shared" si="34"/>
        <v>121592481</v>
      </c>
      <c r="C476" s="579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СТРОЙИНВЕСТХОЛДИНГ АД</v>
      </c>
      <c r="B477" s="105" t="str">
        <f t="shared" si="34"/>
        <v>121592481</v>
      </c>
      <c r="C477" s="579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406</v>
      </c>
    </row>
    <row r="478" spans="1:8" ht="15.75">
      <c r="A478" s="105" t="str">
        <f t="shared" si="33"/>
        <v>СТРОЙИНВЕСТХОЛДИНГ АД</v>
      </c>
      <c r="B478" s="105" t="str">
        <f t="shared" si="34"/>
        <v>121592481</v>
      </c>
      <c r="C478" s="579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СТРОЙИНВЕСТХОЛДИНГ АД</v>
      </c>
      <c r="B479" s="105" t="str">
        <f t="shared" si="34"/>
        <v>121592481</v>
      </c>
      <c r="C479" s="579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СТРОЙИНВЕСТХОЛДИНГ АД</v>
      </c>
      <c r="B480" s="105" t="str">
        <f t="shared" si="34"/>
        <v>121592481</v>
      </c>
      <c r="C480" s="579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15</v>
      </c>
    </row>
    <row r="481" spans="1:8" ht="15.75">
      <c r="A481" s="105" t="str">
        <f t="shared" si="33"/>
        <v>СТРОЙИНВЕСТХОЛДИНГ АД</v>
      </c>
      <c r="B481" s="105" t="str">
        <f t="shared" si="34"/>
        <v>121592481</v>
      </c>
      <c r="C481" s="579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391</v>
      </c>
    </row>
    <row r="482" spans="1:8" ht="15.75">
      <c r="A482" s="105" t="str">
        <f t="shared" si="33"/>
        <v>СТРОЙИНВЕСТХОЛДИНГ АД</v>
      </c>
      <c r="B482" s="105" t="str">
        <f t="shared" si="34"/>
        <v>121592481</v>
      </c>
      <c r="C482" s="579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СТРОЙИНВЕСТХОЛДИНГ АД</v>
      </c>
      <c r="B483" s="105" t="str">
        <f t="shared" si="34"/>
        <v>121592481</v>
      </c>
      <c r="C483" s="579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СТРОЙИНВЕСТХОЛДИНГ АД</v>
      </c>
      <c r="B484" s="105" t="str">
        <f t="shared" si="34"/>
        <v>121592481</v>
      </c>
      <c r="C484" s="579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СТРОЙИНВЕСТХОЛДИНГ АД</v>
      </c>
      <c r="B485" s="105" t="str">
        <f t="shared" si="34"/>
        <v>121592481</v>
      </c>
      <c r="C485" s="579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СТРОЙИНВЕСТХОЛДИНГ АД</v>
      </c>
      <c r="B486" s="105" t="str">
        <f t="shared" si="34"/>
        <v>121592481</v>
      </c>
      <c r="C486" s="579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СТРОЙИНВЕСТХОЛДИНГ АД</v>
      </c>
      <c r="B487" s="105" t="str">
        <f t="shared" si="34"/>
        <v>121592481</v>
      </c>
      <c r="C487" s="579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СТРОЙИНВЕСТХОЛДИНГ АД</v>
      </c>
      <c r="B488" s="105" t="str">
        <f t="shared" si="34"/>
        <v>121592481</v>
      </c>
      <c r="C488" s="579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406</v>
      </c>
    </row>
    <row r="489" spans="1:8" ht="15.75">
      <c r="A489" s="105" t="str">
        <f t="shared" si="33"/>
        <v>СТРОЙИНВЕСТХОЛДИНГ АД</v>
      </c>
      <c r="B489" s="105" t="str">
        <f t="shared" si="34"/>
        <v>121592481</v>
      </c>
      <c r="C489" s="579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СТРОЙИНВЕСТХОЛДИНГ АД</v>
      </c>
      <c r="B490" s="105" t="str">
        <f t="shared" si="34"/>
        <v>121592481</v>
      </c>
      <c r="C490" s="579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406</v>
      </c>
    </row>
    <row r="491" spans="1:8" ht="15.75">
      <c r="A491" s="105" t="str">
        <f t="shared" si="33"/>
        <v>СТРОЙИНВЕСТХОЛДИНГ АД</v>
      </c>
      <c r="B491" s="105" t="str">
        <f t="shared" si="34"/>
        <v>121592481</v>
      </c>
      <c r="C491" s="579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СТРОЙИНВЕСТХОЛДИНГ АД</v>
      </c>
      <c r="B492" s="105" t="str">
        <f t="shared" si="34"/>
        <v>121592481</v>
      </c>
      <c r="C492" s="579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СТРОЙИНВЕСТХОЛДИНГ АД</v>
      </c>
      <c r="B493" s="105" t="str">
        <f t="shared" si="34"/>
        <v>121592481</v>
      </c>
      <c r="C493" s="579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СТРОЙИНВЕСТХОЛДИНГ АД</v>
      </c>
      <c r="B494" s="105" t="str">
        <f t="shared" si="34"/>
        <v>121592481</v>
      </c>
      <c r="C494" s="579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СТРОЙИНВЕСТХОЛДИНГ АД</v>
      </c>
      <c r="B495" s="105" t="str">
        <f t="shared" si="34"/>
        <v>121592481</v>
      </c>
      <c r="C495" s="579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СТРОЙИНВЕСТХОЛДИНГ АД</v>
      </c>
      <c r="B496" s="105" t="str">
        <f t="shared" si="34"/>
        <v>121592481</v>
      </c>
      <c r="C496" s="579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СТРОЙИНВЕСТХОЛДИНГ АД</v>
      </c>
      <c r="B497" s="105" t="str">
        <f t="shared" si="34"/>
        <v>121592481</v>
      </c>
      <c r="C497" s="579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СТРОЙИНВЕСТХОЛДИНГ АД</v>
      </c>
      <c r="B498" s="105" t="str">
        <f t="shared" si="34"/>
        <v>121592481</v>
      </c>
      <c r="C498" s="579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СТРОЙИНВЕСТХОЛДИНГ АД</v>
      </c>
      <c r="B499" s="105" t="str">
        <f t="shared" si="34"/>
        <v>121592481</v>
      </c>
      <c r="C499" s="579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СТРОЙИНВЕСТХОЛДИНГ АД</v>
      </c>
      <c r="B500" s="105" t="str">
        <f t="shared" si="34"/>
        <v>121592481</v>
      </c>
      <c r="C500" s="579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СТРОЙИНВЕСТХОЛДИНГ АД</v>
      </c>
      <c r="B501" s="105" t="str">
        <f t="shared" si="34"/>
        <v>121592481</v>
      </c>
      <c r="C501" s="579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СТРОЙИНВЕСТХОЛДИНГ АД</v>
      </c>
      <c r="B502" s="105" t="str">
        <f t="shared" si="34"/>
        <v>121592481</v>
      </c>
      <c r="C502" s="579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СТРОЙИНВЕСТХОЛДИНГ АД</v>
      </c>
      <c r="B503" s="105" t="str">
        <f t="shared" si="34"/>
        <v>121592481</v>
      </c>
      <c r="C503" s="579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СТРОЙИНВЕСТХОЛДИНГ АД</v>
      </c>
      <c r="B504" s="105" t="str">
        <f t="shared" si="34"/>
        <v>121592481</v>
      </c>
      <c r="C504" s="579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СТРОЙИНВЕСТХОЛДИНГ АД</v>
      </c>
      <c r="B505" s="105" t="str">
        <f t="shared" si="34"/>
        <v>121592481</v>
      </c>
      <c r="C505" s="579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СТРОЙИНВЕСТХОЛДИНГ АД</v>
      </c>
      <c r="B506" s="105" t="str">
        <f t="shared" si="34"/>
        <v>121592481</v>
      </c>
      <c r="C506" s="579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СТРОЙИНВЕСТХОЛДИНГ АД</v>
      </c>
      <c r="B507" s="105" t="str">
        <f t="shared" si="34"/>
        <v>121592481</v>
      </c>
      <c r="C507" s="579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СТРОЙИНВЕСТХОЛДИНГ АД</v>
      </c>
      <c r="B508" s="105" t="str">
        <f t="shared" si="34"/>
        <v>121592481</v>
      </c>
      <c r="C508" s="579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СТРОЙИНВЕСТХОЛДИНГ АД</v>
      </c>
      <c r="B509" s="105" t="str">
        <f t="shared" si="34"/>
        <v>121592481</v>
      </c>
      <c r="C509" s="579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СТРОЙИНВЕСТХОЛДИНГ АД</v>
      </c>
      <c r="B510" s="105" t="str">
        <f t="shared" si="34"/>
        <v>121592481</v>
      </c>
      <c r="C510" s="579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СТРОЙИНВЕСТХОЛДИНГ АД</v>
      </c>
      <c r="B511" s="105" t="str">
        <f t="shared" si="34"/>
        <v>121592481</v>
      </c>
      <c r="C511" s="579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СТРОЙИНВЕСТХОЛДИНГ АД</v>
      </c>
      <c r="B512" s="105" t="str">
        <f t="shared" si="34"/>
        <v>121592481</v>
      </c>
      <c r="C512" s="579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СТРОЙИНВЕСТХОЛДИНГ АД</v>
      </c>
      <c r="B513" s="105" t="str">
        <f t="shared" si="34"/>
        <v>121592481</v>
      </c>
      <c r="C513" s="579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СТРОЙИНВЕСТХОЛДИНГ АД</v>
      </c>
      <c r="B514" s="105" t="str">
        <f t="shared" si="34"/>
        <v>121592481</v>
      </c>
      <c r="C514" s="579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СТРОЙИНВЕСТХОЛДИНГ АД</v>
      </c>
      <c r="B515" s="105" t="str">
        <f t="shared" si="34"/>
        <v>121592481</v>
      </c>
      <c r="C515" s="579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СТРОЙИНВЕСТХОЛДИНГ АД</v>
      </c>
      <c r="B516" s="105" t="str">
        <f t="shared" si="34"/>
        <v>121592481</v>
      </c>
      <c r="C516" s="579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СТРОЙИНВЕСТХОЛДИНГ АД</v>
      </c>
      <c r="B517" s="105" t="str">
        <f t="shared" si="34"/>
        <v>121592481</v>
      </c>
      <c r="C517" s="579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СТРОЙИНВЕСТХОЛДИНГ АД</v>
      </c>
      <c r="B518" s="105" t="str">
        <f t="shared" si="34"/>
        <v>121592481</v>
      </c>
      <c r="C518" s="579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СТРОЙИНВЕСТХОЛДИНГ АД</v>
      </c>
      <c r="B519" s="105" t="str">
        <f t="shared" si="34"/>
        <v>121592481</v>
      </c>
      <c r="C519" s="579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СТРОЙИНВЕСТХОЛДИНГ АД</v>
      </c>
      <c r="B520" s="105" t="str">
        <f t="shared" si="34"/>
        <v>121592481</v>
      </c>
      <c r="C520" s="579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СТРОЙИНВЕСТХОЛДИНГ АД</v>
      </c>
      <c r="B521" s="105" t="str">
        <f t="shared" si="34"/>
        <v>121592481</v>
      </c>
      <c r="C521" s="579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СТРОЙИНВЕСТХОЛДИНГ АД</v>
      </c>
      <c r="B522" s="105" t="str">
        <f t="shared" si="34"/>
        <v>121592481</v>
      </c>
      <c r="C522" s="579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СТРОЙИНВЕСТХОЛДИНГ АД</v>
      </c>
      <c r="B523" s="105" t="str">
        <f t="shared" si="34"/>
        <v>121592481</v>
      </c>
      <c r="C523" s="579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СТРОЙИНВЕСТХОЛДИНГ АД</v>
      </c>
      <c r="B524" s="105" t="str">
        <f t="shared" si="34"/>
        <v>121592481</v>
      </c>
      <c r="C524" s="579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СТРОЙИНВЕСТХОЛДИНГ АД</v>
      </c>
      <c r="B525" s="105" t="str">
        <f aca="true" t="shared" si="37" ref="B525:B588">pdeBulstat</f>
        <v>121592481</v>
      </c>
      <c r="C525" s="579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СТРОЙИНВЕСТХОЛДИНГ АД</v>
      </c>
      <c r="B526" s="105" t="str">
        <f t="shared" si="37"/>
        <v>121592481</v>
      </c>
      <c r="C526" s="579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СТРОЙИНВЕСТХОЛДИНГ АД</v>
      </c>
      <c r="B527" s="105" t="str">
        <f t="shared" si="37"/>
        <v>121592481</v>
      </c>
      <c r="C527" s="579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СТРОЙИНВЕСТХОЛДИНГ АД</v>
      </c>
      <c r="B528" s="105" t="str">
        <f t="shared" si="37"/>
        <v>121592481</v>
      </c>
      <c r="C528" s="579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СТРОЙИНВЕСТХОЛДИНГ АД</v>
      </c>
      <c r="B529" s="105" t="str">
        <f t="shared" si="37"/>
        <v>121592481</v>
      </c>
      <c r="C529" s="579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СТРОЙИНВЕСТХОЛДИНГ АД</v>
      </c>
      <c r="B530" s="105" t="str">
        <f t="shared" si="37"/>
        <v>121592481</v>
      </c>
      <c r="C530" s="579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СТРОЙИНВЕСТХОЛДИНГ АД</v>
      </c>
      <c r="B531" s="105" t="str">
        <f t="shared" si="37"/>
        <v>121592481</v>
      </c>
      <c r="C531" s="579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СТРОЙИНВЕСТХОЛДИНГ АД</v>
      </c>
      <c r="B532" s="105" t="str">
        <f t="shared" si="37"/>
        <v>121592481</v>
      </c>
      <c r="C532" s="579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СТРОЙИНВЕСТХОЛДИНГ АД</v>
      </c>
      <c r="B533" s="105" t="str">
        <f t="shared" si="37"/>
        <v>121592481</v>
      </c>
      <c r="C533" s="579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СТРОЙИНВЕСТХОЛДИНГ АД</v>
      </c>
      <c r="B534" s="105" t="str">
        <f t="shared" si="37"/>
        <v>121592481</v>
      </c>
      <c r="C534" s="579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СТРОЙИНВЕСТХОЛДИНГ АД</v>
      </c>
      <c r="B535" s="105" t="str">
        <f t="shared" si="37"/>
        <v>121592481</v>
      </c>
      <c r="C535" s="579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СТРОЙИНВЕСТХОЛДИНГ АД</v>
      </c>
      <c r="B536" s="105" t="str">
        <f t="shared" si="37"/>
        <v>121592481</v>
      </c>
      <c r="C536" s="579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СТРОЙИНВЕСТХОЛДИНГ АД</v>
      </c>
      <c r="B537" s="105" t="str">
        <f t="shared" si="37"/>
        <v>121592481</v>
      </c>
      <c r="C537" s="579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СТРОЙИНВЕСТХОЛДИНГ АД</v>
      </c>
      <c r="B538" s="105" t="str">
        <f t="shared" si="37"/>
        <v>121592481</v>
      </c>
      <c r="C538" s="579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СТРОЙИНВЕСТХОЛДИНГ АД</v>
      </c>
      <c r="B539" s="105" t="str">
        <f t="shared" si="37"/>
        <v>121592481</v>
      </c>
      <c r="C539" s="579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СТРОЙИНВЕСТХОЛДИНГ АД</v>
      </c>
      <c r="B540" s="105" t="str">
        <f t="shared" si="37"/>
        <v>121592481</v>
      </c>
      <c r="C540" s="579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СТРОЙИНВЕСТХОЛДИНГ АД</v>
      </c>
      <c r="B541" s="105" t="str">
        <f t="shared" si="37"/>
        <v>121592481</v>
      </c>
      <c r="C541" s="579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СТРОЙИНВЕСТХОЛДИНГ АД</v>
      </c>
      <c r="B542" s="105" t="str">
        <f t="shared" si="37"/>
        <v>121592481</v>
      </c>
      <c r="C542" s="579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СТРОЙИНВЕСТХОЛДИНГ АД</v>
      </c>
      <c r="B543" s="105" t="str">
        <f t="shared" si="37"/>
        <v>121592481</v>
      </c>
      <c r="C543" s="579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СТРОЙИНВЕСТХОЛДИНГ АД</v>
      </c>
      <c r="B544" s="105" t="str">
        <f t="shared" si="37"/>
        <v>121592481</v>
      </c>
      <c r="C544" s="579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СТРОЙИНВЕСТХОЛДИНГ АД</v>
      </c>
      <c r="B545" s="105" t="str">
        <f t="shared" si="37"/>
        <v>121592481</v>
      </c>
      <c r="C545" s="579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СТРОЙИНВЕСТХОЛДИНГ АД</v>
      </c>
      <c r="B546" s="105" t="str">
        <f t="shared" si="37"/>
        <v>121592481</v>
      </c>
      <c r="C546" s="579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СТРОЙИНВЕСТХОЛДИНГ АД</v>
      </c>
      <c r="B547" s="105" t="str">
        <f t="shared" si="37"/>
        <v>121592481</v>
      </c>
      <c r="C547" s="579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СТРОЙИНВЕСТХОЛДИНГ АД</v>
      </c>
      <c r="B548" s="105" t="str">
        <f t="shared" si="37"/>
        <v>121592481</v>
      </c>
      <c r="C548" s="579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СТРОЙИНВЕСТХОЛДИНГ АД</v>
      </c>
      <c r="B549" s="105" t="str">
        <f t="shared" si="37"/>
        <v>121592481</v>
      </c>
      <c r="C549" s="579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СТРОЙИНВЕСТХОЛДИНГ АД</v>
      </c>
      <c r="B550" s="105" t="str">
        <f t="shared" si="37"/>
        <v>121592481</v>
      </c>
      <c r="C550" s="579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СТРОЙИНВЕСТХОЛДИНГ АД</v>
      </c>
      <c r="B551" s="105" t="str">
        <f t="shared" si="37"/>
        <v>121592481</v>
      </c>
      <c r="C551" s="579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СТРОЙИНВЕСТХОЛДИНГ АД</v>
      </c>
      <c r="B552" s="105" t="str">
        <f t="shared" si="37"/>
        <v>121592481</v>
      </c>
      <c r="C552" s="579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СТРОЙИНВЕСТХОЛДИНГ АД</v>
      </c>
      <c r="B553" s="105" t="str">
        <f t="shared" si="37"/>
        <v>121592481</v>
      </c>
      <c r="C553" s="579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СТРОЙИНВЕСТХОЛДИНГ АД</v>
      </c>
      <c r="B554" s="105" t="str">
        <f t="shared" si="37"/>
        <v>121592481</v>
      </c>
      <c r="C554" s="579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СТРОЙИНВЕСТХОЛДИНГ АД</v>
      </c>
      <c r="B555" s="105" t="str">
        <f t="shared" si="37"/>
        <v>121592481</v>
      </c>
      <c r="C555" s="579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СТРОЙИНВЕСТХОЛДИНГ АД</v>
      </c>
      <c r="B556" s="105" t="str">
        <f t="shared" si="37"/>
        <v>121592481</v>
      </c>
      <c r="C556" s="579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СТРОЙИНВЕСТХОЛДИНГ АД</v>
      </c>
      <c r="B557" s="105" t="str">
        <f t="shared" si="37"/>
        <v>121592481</v>
      </c>
      <c r="C557" s="579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СТРОЙИНВЕСТХОЛДИНГ АД</v>
      </c>
      <c r="B558" s="105" t="str">
        <f t="shared" si="37"/>
        <v>121592481</v>
      </c>
      <c r="C558" s="579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СТРОЙИНВЕСТХОЛДИНГ АД</v>
      </c>
      <c r="B559" s="105" t="str">
        <f t="shared" si="37"/>
        <v>121592481</v>
      </c>
      <c r="C559" s="579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СТРОЙИНВЕСТХОЛДИНГ АД</v>
      </c>
      <c r="B560" s="105" t="str">
        <f t="shared" si="37"/>
        <v>121592481</v>
      </c>
      <c r="C560" s="579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СТРОЙИНВЕСТХОЛДИНГ АД</v>
      </c>
      <c r="B561" s="105" t="str">
        <f t="shared" si="37"/>
        <v>121592481</v>
      </c>
      <c r="C561" s="579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СТРОЙИНВЕСТХОЛДИНГ АД</v>
      </c>
      <c r="B562" s="105" t="str">
        <f t="shared" si="37"/>
        <v>121592481</v>
      </c>
      <c r="C562" s="579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СТРОЙИНВЕСТХОЛДИНГ АД</v>
      </c>
      <c r="B563" s="105" t="str">
        <f t="shared" si="37"/>
        <v>121592481</v>
      </c>
      <c r="C563" s="579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СТРОЙИНВЕСТХОЛДИНГ АД</v>
      </c>
      <c r="B564" s="105" t="str">
        <f t="shared" si="37"/>
        <v>121592481</v>
      </c>
      <c r="C564" s="579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СТРОЙИНВЕСТХОЛДИНГ АД</v>
      </c>
      <c r="B565" s="105" t="str">
        <f t="shared" si="37"/>
        <v>121592481</v>
      </c>
      <c r="C565" s="579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СТРОЙИНВЕСТХОЛДИНГ АД</v>
      </c>
      <c r="B566" s="105" t="str">
        <f t="shared" si="37"/>
        <v>121592481</v>
      </c>
      <c r="C566" s="579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СТРОЙИНВЕСТХОЛДИНГ АД</v>
      </c>
      <c r="B567" s="105" t="str">
        <f t="shared" si="37"/>
        <v>121592481</v>
      </c>
      <c r="C567" s="579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406</v>
      </c>
    </row>
    <row r="568" spans="1:8" ht="15.75">
      <c r="A568" s="105" t="str">
        <f t="shared" si="36"/>
        <v>СТРОЙИНВЕСТХОЛДИНГ АД</v>
      </c>
      <c r="B568" s="105" t="str">
        <f t="shared" si="37"/>
        <v>121592481</v>
      </c>
      <c r="C568" s="579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СТРОЙИНВЕСТХОЛДИНГ АД</v>
      </c>
      <c r="B569" s="105" t="str">
        <f t="shared" si="37"/>
        <v>121592481</v>
      </c>
      <c r="C569" s="579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СТРОЙИНВЕСТХОЛДИНГ АД</v>
      </c>
      <c r="B570" s="105" t="str">
        <f t="shared" si="37"/>
        <v>121592481</v>
      </c>
      <c r="C570" s="579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15</v>
      </c>
    </row>
    <row r="571" spans="1:8" ht="15.75">
      <c r="A571" s="105" t="str">
        <f t="shared" si="36"/>
        <v>СТРОЙИНВЕСТХОЛДИНГ АД</v>
      </c>
      <c r="B571" s="105" t="str">
        <f t="shared" si="37"/>
        <v>121592481</v>
      </c>
      <c r="C571" s="579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391</v>
      </c>
    </row>
    <row r="572" spans="1:8" ht="15.75">
      <c r="A572" s="105" t="str">
        <f t="shared" si="36"/>
        <v>СТРОЙИНВЕСТХОЛДИНГ АД</v>
      </c>
      <c r="B572" s="105" t="str">
        <f t="shared" si="37"/>
        <v>121592481</v>
      </c>
      <c r="C572" s="579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СТРОЙИНВЕСТХОЛДИНГ АД</v>
      </c>
      <c r="B573" s="105" t="str">
        <f t="shared" si="37"/>
        <v>121592481</v>
      </c>
      <c r="C573" s="579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СТРОЙИНВЕСТХОЛДИНГ АД</v>
      </c>
      <c r="B574" s="105" t="str">
        <f t="shared" si="37"/>
        <v>121592481</v>
      </c>
      <c r="C574" s="579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СТРОЙИНВЕСТХОЛДИНГ АД</v>
      </c>
      <c r="B575" s="105" t="str">
        <f t="shared" si="37"/>
        <v>121592481</v>
      </c>
      <c r="C575" s="579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СТРОЙИНВЕСТХОЛДИНГ АД</v>
      </c>
      <c r="B576" s="105" t="str">
        <f t="shared" si="37"/>
        <v>121592481</v>
      </c>
      <c r="C576" s="579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СТРОЙИНВЕСТХОЛДИНГ АД</v>
      </c>
      <c r="B577" s="105" t="str">
        <f t="shared" si="37"/>
        <v>121592481</v>
      </c>
      <c r="C577" s="579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СТРОЙИНВЕСТХОЛДИНГ АД</v>
      </c>
      <c r="B578" s="105" t="str">
        <f t="shared" si="37"/>
        <v>121592481</v>
      </c>
      <c r="C578" s="579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406</v>
      </c>
    </row>
    <row r="579" spans="1:8" ht="15.75">
      <c r="A579" s="105" t="str">
        <f t="shared" si="36"/>
        <v>СТРОЙИНВЕСТХОЛДИНГ АД</v>
      </c>
      <c r="B579" s="105" t="str">
        <f t="shared" si="37"/>
        <v>121592481</v>
      </c>
      <c r="C579" s="579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СТРОЙИНВЕСТХОЛДИНГ АД</v>
      </c>
      <c r="B580" s="105" t="str">
        <f t="shared" si="37"/>
        <v>121592481</v>
      </c>
      <c r="C580" s="579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406</v>
      </c>
    </row>
    <row r="581" spans="1:8" ht="15.75">
      <c r="A581" s="105" t="str">
        <f t="shared" si="36"/>
        <v>СТРОЙИНВЕСТХОЛДИНГ АД</v>
      </c>
      <c r="B581" s="105" t="str">
        <f t="shared" si="37"/>
        <v>121592481</v>
      </c>
      <c r="C581" s="579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СТРОЙИНВЕСТХОЛДИНГ АД</v>
      </c>
      <c r="B582" s="105" t="str">
        <f t="shared" si="37"/>
        <v>121592481</v>
      </c>
      <c r="C582" s="579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СТРОЙИНВЕСТХОЛДИНГ АД</v>
      </c>
      <c r="B583" s="105" t="str">
        <f t="shared" si="37"/>
        <v>121592481</v>
      </c>
      <c r="C583" s="579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СТРОЙИНВЕСТХОЛДИНГ АД</v>
      </c>
      <c r="B584" s="105" t="str">
        <f t="shared" si="37"/>
        <v>121592481</v>
      </c>
      <c r="C584" s="579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СТРОЙИНВЕСТХОЛДИНГ АД</v>
      </c>
      <c r="B585" s="105" t="str">
        <f t="shared" si="37"/>
        <v>121592481</v>
      </c>
      <c r="C585" s="579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СТРОЙИНВЕСТХОЛДИНГ АД</v>
      </c>
      <c r="B586" s="105" t="str">
        <f t="shared" si="37"/>
        <v>121592481</v>
      </c>
      <c r="C586" s="579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СТРОЙИНВЕСТХОЛДИНГ АД</v>
      </c>
      <c r="B587" s="105" t="str">
        <f t="shared" si="37"/>
        <v>121592481</v>
      </c>
      <c r="C587" s="579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СТРОЙИНВЕСТХОЛДИНГ АД</v>
      </c>
      <c r="B588" s="105" t="str">
        <f t="shared" si="37"/>
        <v>121592481</v>
      </c>
      <c r="C588" s="579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СТРОЙИНВЕСТХОЛДИНГ АД</v>
      </c>
      <c r="B589" s="105" t="str">
        <f aca="true" t="shared" si="40" ref="B589:B652">pdeBulstat</f>
        <v>121592481</v>
      </c>
      <c r="C589" s="579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СТРОЙИНВЕСТХОЛДИНГ АД</v>
      </c>
      <c r="B590" s="105" t="str">
        <f t="shared" si="40"/>
        <v>121592481</v>
      </c>
      <c r="C590" s="579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СТРОЙИНВЕСТХОЛДИНГ АД</v>
      </c>
      <c r="B591" s="105" t="str">
        <f t="shared" si="40"/>
        <v>121592481</v>
      </c>
      <c r="C591" s="579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СТРОЙИНВЕСТХОЛДИНГ АД</v>
      </c>
      <c r="B592" s="105" t="str">
        <f t="shared" si="40"/>
        <v>121592481</v>
      </c>
      <c r="C592" s="579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СТРОЙИНВЕСТХОЛДИНГ АД</v>
      </c>
      <c r="B593" s="105" t="str">
        <f t="shared" si="40"/>
        <v>121592481</v>
      </c>
      <c r="C593" s="579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СТРОЙИНВЕСТХОЛДИНГ АД</v>
      </c>
      <c r="B594" s="105" t="str">
        <f t="shared" si="40"/>
        <v>121592481</v>
      </c>
      <c r="C594" s="579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СТРОЙИНВЕСТХОЛДИНГ АД</v>
      </c>
      <c r="B595" s="105" t="str">
        <f t="shared" si="40"/>
        <v>121592481</v>
      </c>
      <c r="C595" s="579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СТРОЙИНВЕСТХОЛДИНГ АД</v>
      </c>
      <c r="B596" s="105" t="str">
        <f t="shared" si="40"/>
        <v>121592481</v>
      </c>
      <c r="C596" s="579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СТРОЙИНВЕСТХОЛДИНГ АД</v>
      </c>
      <c r="B597" s="105" t="str">
        <f t="shared" si="40"/>
        <v>121592481</v>
      </c>
      <c r="C597" s="579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СТРОЙИНВЕСТХОЛДИНГ АД</v>
      </c>
      <c r="B598" s="105" t="str">
        <f t="shared" si="40"/>
        <v>121592481</v>
      </c>
      <c r="C598" s="579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СТРОЙИНВЕСТХОЛДИНГ АД</v>
      </c>
      <c r="B599" s="105" t="str">
        <f t="shared" si="40"/>
        <v>121592481</v>
      </c>
      <c r="C599" s="579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СТРОЙИНВЕСТХОЛДИНГ АД</v>
      </c>
      <c r="B600" s="105" t="str">
        <f t="shared" si="40"/>
        <v>121592481</v>
      </c>
      <c r="C600" s="579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СТРОЙИНВЕСТХОЛДИНГ АД</v>
      </c>
      <c r="B601" s="105" t="str">
        <f t="shared" si="40"/>
        <v>121592481</v>
      </c>
      <c r="C601" s="579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СТРОЙИНВЕСТХОЛДИНГ АД</v>
      </c>
      <c r="B602" s="105" t="str">
        <f t="shared" si="40"/>
        <v>121592481</v>
      </c>
      <c r="C602" s="579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СТРОЙИНВЕСТХОЛДИНГ АД</v>
      </c>
      <c r="B603" s="105" t="str">
        <f t="shared" si="40"/>
        <v>121592481</v>
      </c>
      <c r="C603" s="579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СТРОЙИНВЕСТХОЛДИНГ АД</v>
      </c>
      <c r="B604" s="105" t="str">
        <f t="shared" si="40"/>
        <v>121592481</v>
      </c>
      <c r="C604" s="579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СТРОЙИНВЕСТХОЛДИНГ АД</v>
      </c>
      <c r="B605" s="105" t="str">
        <f t="shared" si="40"/>
        <v>121592481</v>
      </c>
      <c r="C605" s="579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СТРОЙИНВЕСТХОЛДИНГ АД</v>
      </c>
      <c r="B606" s="105" t="str">
        <f t="shared" si="40"/>
        <v>121592481</v>
      </c>
      <c r="C606" s="579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СТРОЙИНВЕСТХОЛДИНГ АД</v>
      </c>
      <c r="B607" s="105" t="str">
        <f t="shared" si="40"/>
        <v>121592481</v>
      </c>
      <c r="C607" s="579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СТРОЙИНВЕСТХОЛДИНГ АД</v>
      </c>
      <c r="B608" s="105" t="str">
        <f t="shared" si="40"/>
        <v>121592481</v>
      </c>
      <c r="C608" s="579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СТРОЙИНВЕСТХОЛДИНГ АД</v>
      </c>
      <c r="B609" s="105" t="str">
        <f t="shared" si="40"/>
        <v>121592481</v>
      </c>
      <c r="C609" s="579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СТРОЙИНВЕСТХОЛДИНГ АД</v>
      </c>
      <c r="B610" s="105" t="str">
        <f t="shared" si="40"/>
        <v>121592481</v>
      </c>
      <c r="C610" s="579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СТРОЙИНВЕСТХОЛДИНГ АД</v>
      </c>
      <c r="B611" s="105" t="str">
        <f t="shared" si="40"/>
        <v>121592481</v>
      </c>
      <c r="C611" s="579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СТРОЙИНВЕСТХОЛДИНГ АД</v>
      </c>
      <c r="B612" s="105" t="str">
        <f t="shared" si="40"/>
        <v>121592481</v>
      </c>
      <c r="C612" s="579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СТРОЙИНВЕСТХОЛДИНГ АД</v>
      </c>
      <c r="B613" s="105" t="str">
        <f t="shared" si="40"/>
        <v>121592481</v>
      </c>
      <c r="C613" s="579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СТРОЙИНВЕСТХОЛДИНГ АД</v>
      </c>
      <c r="B614" s="105" t="str">
        <f t="shared" si="40"/>
        <v>121592481</v>
      </c>
      <c r="C614" s="579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СТРОЙИНВЕСТХОЛДИНГ АД</v>
      </c>
      <c r="B615" s="105" t="str">
        <f t="shared" si="40"/>
        <v>121592481</v>
      </c>
      <c r="C615" s="579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СТРОЙИНВЕСТХОЛДИНГ АД</v>
      </c>
      <c r="B616" s="105" t="str">
        <f t="shared" si="40"/>
        <v>121592481</v>
      </c>
      <c r="C616" s="579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СТРОЙИНВЕСТХОЛДИНГ АД</v>
      </c>
      <c r="B617" s="105" t="str">
        <f t="shared" si="40"/>
        <v>121592481</v>
      </c>
      <c r="C617" s="579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СТРОЙИНВЕСТХОЛДИНГ АД</v>
      </c>
      <c r="B618" s="105" t="str">
        <f t="shared" si="40"/>
        <v>121592481</v>
      </c>
      <c r="C618" s="579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СТРОЙИНВЕСТХОЛДИНГ АД</v>
      </c>
      <c r="B619" s="105" t="str">
        <f t="shared" si="40"/>
        <v>121592481</v>
      </c>
      <c r="C619" s="579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СТРОЙИНВЕСТХОЛДИНГ АД</v>
      </c>
      <c r="B620" s="105" t="str">
        <f t="shared" si="40"/>
        <v>121592481</v>
      </c>
      <c r="C620" s="579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СТРОЙИНВЕСТХОЛДИНГ АД</v>
      </c>
      <c r="B621" s="105" t="str">
        <f t="shared" si="40"/>
        <v>121592481</v>
      </c>
      <c r="C621" s="579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СТРОЙИНВЕСТХОЛДИНГ АД</v>
      </c>
      <c r="B622" s="105" t="str">
        <f t="shared" si="40"/>
        <v>121592481</v>
      </c>
      <c r="C622" s="579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СТРОЙИНВЕСТХОЛДИНГ АД</v>
      </c>
      <c r="B623" s="105" t="str">
        <f t="shared" si="40"/>
        <v>121592481</v>
      </c>
      <c r="C623" s="579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СТРОЙИНВЕСТХОЛДИНГ АД</v>
      </c>
      <c r="B624" s="105" t="str">
        <f t="shared" si="40"/>
        <v>121592481</v>
      </c>
      <c r="C624" s="579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СТРОЙИНВЕСТХОЛДИНГ АД</v>
      </c>
      <c r="B625" s="105" t="str">
        <f t="shared" si="40"/>
        <v>121592481</v>
      </c>
      <c r="C625" s="579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СТРОЙИНВЕСТХОЛДИНГ АД</v>
      </c>
      <c r="B626" s="105" t="str">
        <f t="shared" si="40"/>
        <v>121592481</v>
      </c>
      <c r="C626" s="579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СТРОЙИНВЕСТХОЛДИНГ АД</v>
      </c>
      <c r="B627" s="105" t="str">
        <f t="shared" si="40"/>
        <v>121592481</v>
      </c>
      <c r="C627" s="579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4</v>
      </c>
    </row>
    <row r="628" spans="1:8" ht="15.75">
      <c r="A628" s="105" t="str">
        <f t="shared" si="39"/>
        <v>СТРОЙИНВЕСТХОЛДИНГ АД</v>
      </c>
      <c r="B628" s="105" t="str">
        <f t="shared" si="40"/>
        <v>121592481</v>
      </c>
      <c r="C628" s="579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СТРОЙИНВЕСТХОЛДИНГ АД</v>
      </c>
      <c r="B629" s="105" t="str">
        <f t="shared" si="40"/>
        <v>121592481</v>
      </c>
      <c r="C629" s="579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СТРОЙИНВЕСТХОЛДИНГ АД</v>
      </c>
      <c r="B630" s="105" t="str">
        <f t="shared" si="40"/>
        <v>121592481</v>
      </c>
      <c r="C630" s="579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СТРОЙИНВЕСТХОЛДИНГ АД</v>
      </c>
      <c r="B631" s="105" t="str">
        <f t="shared" si="40"/>
        <v>121592481</v>
      </c>
      <c r="C631" s="579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4</v>
      </c>
    </row>
    <row r="632" spans="1:8" ht="15.75">
      <c r="A632" s="105" t="str">
        <f t="shared" si="39"/>
        <v>СТРОЙИНВЕСТХОЛДИНГ АД</v>
      </c>
      <c r="B632" s="105" t="str">
        <f t="shared" si="40"/>
        <v>121592481</v>
      </c>
      <c r="C632" s="579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СТРОЙИНВЕСТХОЛДИНГ АД</v>
      </c>
      <c r="B633" s="105" t="str">
        <f t="shared" si="40"/>
        <v>121592481</v>
      </c>
      <c r="C633" s="579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СТРОЙИНВЕСТХОЛДИНГ АД</v>
      </c>
      <c r="B634" s="105" t="str">
        <f t="shared" si="40"/>
        <v>121592481</v>
      </c>
      <c r="C634" s="579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СТРОЙИНВЕСТХОЛДИНГ АД</v>
      </c>
      <c r="B635" s="105" t="str">
        <f t="shared" si="40"/>
        <v>121592481</v>
      </c>
      <c r="C635" s="579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СТРОЙИНВЕСТХОЛДИНГ АД</v>
      </c>
      <c r="B636" s="105" t="str">
        <f t="shared" si="40"/>
        <v>121592481</v>
      </c>
      <c r="C636" s="579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СТРОЙИНВЕСТХОЛДИНГ АД</v>
      </c>
      <c r="B637" s="105" t="str">
        <f t="shared" si="40"/>
        <v>121592481</v>
      </c>
      <c r="C637" s="579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СТРОЙИНВЕСТХОЛДИНГ АД</v>
      </c>
      <c r="B638" s="105" t="str">
        <f t="shared" si="40"/>
        <v>121592481</v>
      </c>
      <c r="C638" s="579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4</v>
      </c>
    </row>
    <row r="639" spans="1:8" ht="15.75">
      <c r="A639" s="105" t="str">
        <f t="shared" si="39"/>
        <v>СТРОЙИНВЕСТХОЛДИНГ АД</v>
      </c>
      <c r="B639" s="105" t="str">
        <f t="shared" si="40"/>
        <v>121592481</v>
      </c>
      <c r="C639" s="579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СТРОЙИНВЕСТХОЛДИНГ АД</v>
      </c>
      <c r="B640" s="105" t="str">
        <f t="shared" si="40"/>
        <v>121592481</v>
      </c>
      <c r="C640" s="579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4</v>
      </c>
    </row>
    <row r="641" spans="1:8" ht="15.75">
      <c r="A641" s="105" t="str">
        <f t="shared" si="39"/>
        <v>СТРОЙИНВЕСТХОЛДИНГ АД</v>
      </c>
      <c r="B641" s="105" t="str">
        <f t="shared" si="40"/>
        <v>121592481</v>
      </c>
      <c r="C641" s="579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СТРОЙИНВЕСТХОЛДИНГ АД</v>
      </c>
      <c r="B642" s="105" t="str">
        <f t="shared" si="40"/>
        <v>121592481</v>
      </c>
      <c r="C642" s="579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СТРОЙИНВЕСТХОЛДИНГ АД</v>
      </c>
      <c r="B643" s="105" t="str">
        <f t="shared" si="40"/>
        <v>121592481</v>
      </c>
      <c r="C643" s="579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СТРОЙИНВЕСТХОЛДИНГ АД</v>
      </c>
      <c r="B644" s="105" t="str">
        <f t="shared" si="40"/>
        <v>121592481</v>
      </c>
      <c r="C644" s="579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СТРОЙИНВЕСТХОЛДИНГ АД</v>
      </c>
      <c r="B645" s="105" t="str">
        <f t="shared" si="40"/>
        <v>121592481</v>
      </c>
      <c r="C645" s="579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СТРОЙИНВЕСТХОЛДИНГ АД</v>
      </c>
      <c r="B646" s="105" t="str">
        <f t="shared" si="40"/>
        <v>121592481</v>
      </c>
      <c r="C646" s="579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СТРОЙИНВЕСТХОЛДИНГ АД</v>
      </c>
      <c r="B647" s="105" t="str">
        <f t="shared" si="40"/>
        <v>121592481</v>
      </c>
      <c r="C647" s="579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СТРОЙИНВЕСТХОЛДИНГ АД</v>
      </c>
      <c r="B648" s="105" t="str">
        <f t="shared" si="40"/>
        <v>121592481</v>
      </c>
      <c r="C648" s="579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СТРОЙИНВЕСТХОЛДИНГ АД</v>
      </c>
      <c r="B649" s="105" t="str">
        <f t="shared" si="40"/>
        <v>121592481</v>
      </c>
      <c r="C649" s="579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СТРОЙИНВЕСТХОЛДИНГ АД</v>
      </c>
      <c r="B650" s="105" t="str">
        <f t="shared" si="40"/>
        <v>121592481</v>
      </c>
      <c r="C650" s="579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СТРОЙИНВЕСТХОЛДИНГ АД</v>
      </c>
      <c r="B651" s="105" t="str">
        <f t="shared" si="40"/>
        <v>121592481</v>
      </c>
      <c r="C651" s="579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СТРОЙИНВЕСТХОЛДИНГ АД</v>
      </c>
      <c r="B652" s="105" t="str">
        <f t="shared" si="40"/>
        <v>121592481</v>
      </c>
      <c r="C652" s="579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СТРОЙИНВЕСТХОЛДИНГ АД</v>
      </c>
      <c r="B653" s="105" t="str">
        <f aca="true" t="shared" si="43" ref="B653:B716">pdeBulstat</f>
        <v>121592481</v>
      </c>
      <c r="C653" s="579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СТРОЙИНВЕСТХОЛДИНГ АД</v>
      </c>
      <c r="B654" s="105" t="str">
        <f t="shared" si="43"/>
        <v>121592481</v>
      </c>
      <c r="C654" s="579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СТРОЙИНВЕСТХОЛДИНГ АД</v>
      </c>
      <c r="B655" s="105" t="str">
        <f t="shared" si="43"/>
        <v>121592481</v>
      </c>
      <c r="C655" s="579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СТРОЙИНВЕСТХОЛДИНГ АД</v>
      </c>
      <c r="B656" s="105" t="str">
        <f t="shared" si="43"/>
        <v>121592481</v>
      </c>
      <c r="C656" s="579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СТРОЙИНВЕСТХОЛДИНГ АД</v>
      </c>
      <c r="B657" s="105" t="str">
        <f t="shared" si="43"/>
        <v>121592481</v>
      </c>
      <c r="C657" s="579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402</v>
      </c>
    </row>
    <row r="658" spans="1:8" ht="15.75">
      <c r="A658" s="105" t="str">
        <f t="shared" si="42"/>
        <v>СТРОЙИНВЕСТХОЛДИНГ АД</v>
      </c>
      <c r="B658" s="105" t="str">
        <f t="shared" si="43"/>
        <v>121592481</v>
      </c>
      <c r="C658" s="579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СТРОЙИНВЕСТХОЛДИНГ АД</v>
      </c>
      <c r="B659" s="105" t="str">
        <f t="shared" si="43"/>
        <v>121592481</v>
      </c>
      <c r="C659" s="579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СТРОЙИНВЕСТХОЛДИНГ АД</v>
      </c>
      <c r="B660" s="105" t="str">
        <f t="shared" si="43"/>
        <v>121592481</v>
      </c>
      <c r="C660" s="579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15</v>
      </c>
    </row>
    <row r="661" spans="1:8" ht="15.75">
      <c r="A661" s="105" t="str">
        <f t="shared" si="42"/>
        <v>СТРОЙИНВЕСТХОЛДИНГ АД</v>
      </c>
      <c r="B661" s="105" t="str">
        <f t="shared" si="43"/>
        <v>121592481</v>
      </c>
      <c r="C661" s="579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387</v>
      </c>
    </row>
    <row r="662" spans="1:8" ht="15.75">
      <c r="A662" s="105" t="str">
        <f t="shared" si="42"/>
        <v>СТРОЙИНВЕСТХОЛДИНГ АД</v>
      </c>
      <c r="B662" s="105" t="str">
        <f t="shared" si="43"/>
        <v>121592481</v>
      </c>
      <c r="C662" s="579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СТРОЙИНВЕСТХОЛДИНГ АД</v>
      </c>
      <c r="B663" s="105" t="str">
        <f t="shared" si="43"/>
        <v>121592481</v>
      </c>
      <c r="C663" s="579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СТРОЙИНВЕСТХОЛДИНГ АД</v>
      </c>
      <c r="B664" s="105" t="str">
        <f t="shared" si="43"/>
        <v>121592481</v>
      </c>
      <c r="C664" s="579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СТРОЙИНВЕСТХОЛДИНГ АД</v>
      </c>
      <c r="B665" s="105" t="str">
        <f t="shared" si="43"/>
        <v>121592481</v>
      </c>
      <c r="C665" s="579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СТРОЙИНВЕСТХОЛДИНГ АД</v>
      </c>
      <c r="B666" s="105" t="str">
        <f t="shared" si="43"/>
        <v>121592481</v>
      </c>
      <c r="C666" s="579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СТРОЙИНВЕСТХОЛДИНГ АД</v>
      </c>
      <c r="B667" s="105" t="str">
        <f t="shared" si="43"/>
        <v>121592481</v>
      </c>
      <c r="C667" s="579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СТРОЙИНВЕСТХОЛДИНГ АД</v>
      </c>
      <c r="B668" s="105" t="str">
        <f t="shared" si="43"/>
        <v>121592481</v>
      </c>
      <c r="C668" s="579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402</v>
      </c>
    </row>
    <row r="669" spans="1:8" ht="15.75">
      <c r="A669" s="105" t="str">
        <f t="shared" si="42"/>
        <v>СТРОЙИНВЕСТХОЛДИНГ АД</v>
      </c>
      <c r="B669" s="105" t="str">
        <f t="shared" si="43"/>
        <v>121592481</v>
      </c>
      <c r="C669" s="579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СТРОЙИНВЕСТХОЛДИНГ АД</v>
      </c>
      <c r="B670" s="105" t="str">
        <f t="shared" si="43"/>
        <v>121592481</v>
      </c>
      <c r="C670" s="579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402</v>
      </c>
    </row>
    <row r="671" spans="1:8" ht="15.75">
      <c r="A671" s="105" t="str">
        <f t="shared" si="42"/>
        <v>СТРОЙИНВЕСТХОЛДИНГ АД</v>
      </c>
      <c r="B671" s="105" t="str">
        <f t="shared" si="43"/>
        <v>121592481</v>
      </c>
      <c r="C671" s="579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СТРОЙИНВЕСТХОЛДИНГ АД</v>
      </c>
      <c r="B672" s="105" t="str">
        <f t="shared" si="43"/>
        <v>121592481</v>
      </c>
      <c r="C672" s="579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СТРОЙИНВЕСТХОЛДИНГ АД</v>
      </c>
      <c r="B673" s="105" t="str">
        <f t="shared" si="43"/>
        <v>121592481</v>
      </c>
      <c r="C673" s="579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СТРОЙИНВЕСТХОЛДИНГ АД</v>
      </c>
      <c r="B674" s="105" t="str">
        <f t="shared" si="43"/>
        <v>121592481</v>
      </c>
      <c r="C674" s="579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СТРОЙИНВЕСТХОЛДИНГ АД</v>
      </c>
      <c r="B675" s="105" t="str">
        <f t="shared" si="43"/>
        <v>121592481</v>
      </c>
      <c r="C675" s="579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СТРОЙИНВЕСТХОЛДИНГ АД</v>
      </c>
      <c r="B676" s="105" t="str">
        <f t="shared" si="43"/>
        <v>121592481</v>
      </c>
      <c r="C676" s="579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СТРОЙИНВЕСТХОЛДИНГ АД</v>
      </c>
      <c r="B677" s="105" t="str">
        <f t="shared" si="43"/>
        <v>121592481</v>
      </c>
      <c r="C677" s="579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СТРОЙИНВЕСТХОЛДИНГ АД</v>
      </c>
      <c r="B678" s="105" t="str">
        <f t="shared" si="43"/>
        <v>121592481</v>
      </c>
      <c r="C678" s="579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СТРОЙИНВЕСТХОЛДИНГ АД</v>
      </c>
      <c r="B679" s="105" t="str">
        <f t="shared" si="43"/>
        <v>121592481</v>
      </c>
      <c r="C679" s="579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СТРОЙИНВЕСТХОЛДИНГ АД</v>
      </c>
      <c r="B680" s="105" t="str">
        <f t="shared" si="43"/>
        <v>121592481</v>
      </c>
      <c r="C680" s="579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СТРОЙИНВЕСТХОЛДИНГ АД</v>
      </c>
      <c r="B681" s="105" t="str">
        <f t="shared" si="43"/>
        <v>121592481</v>
      </c>
      <c r="C681" s="579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СТРОЙИНВЕСТХОЛДИНГ АД</v>
      </c>
      <c r="B682" s="105" t="str">
        <f t="shared" si="43"/>
        <v>121592481</v>
      </c>
      <c r="C682" s="579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СТРОЙИНВЕСТХОЛДИНГ АД</v>
      </c>
      <c r="B683" s="105" t="str">
        <f t="shared" si="43"/>
        <v>121592481</v>
      </c>
      <c r="C683" s="579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СТРОЙИНВЕСТХОЛДИНГ АД</v>
      </c>
      <c r="B684" s="105" t="str">
        <f t="shared" si="43"/>
        <v>121592481</v>
      </c>
      <c r="C684" s="579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СТРОЙИНВЕСТХОЛДИНГ АД</v>
      </c>
      <c r="B685" s="105" t="str">
        <f t="shared" si="43"/>
        <v>121592481</v>
      </c>
      <c r="C685" s="579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СТРОЙИНВЕСТХОЛДИНГ АД</v>
      </c>
      <c r="B686" s="105" t="str">
        <f t="shared" si="43"/>
        <v>121592481</v>
      </c>
      <c r="C686" s="579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СТРОЙИНВЕСТХОЛДИНГ АД</v>
      </c>
      <c r="B687" s="105" t="str">
        <f t="shared" si="43"/>
        <v>121592481</v>
      </c>
      <c r="C687" s="579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СТРОЙИНВЕСТХОЛДИНГ АД</v>
      </c>
      <c r="B688" s="105" t="str">
        <f t="shared" si="43"/>
        <v>121592481</v>
      </c>
      <c r="C688" s="579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СТРОЙИНВЕСТХОЛДИНГ АД</v>
      </c>
      <c r="B689" s="105" t="str">
        <f t="shared" si="43"/>
        <v>121592481</v>
      </c>
      <c r="C689" s="579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СТРОЙИНВЕСТХОЛДИНГ АД</v>
      </c>
      <c r="B690" s="105" t="str">
        <f t="shared" si="43"/>
        <v>121592481</v>
      </c>
      <c r="C690" s="579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СТРОЙИНВЕСТХОЛДИНГ АД</v>
      </c>
      <c r="B691" s="105" t="str">
        <f t="shared" si="43"/>
        <v>121592481</v>
      </c>
      <c r="C691" s="579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СТРОЙИНВЕСТХОЛДИНГ АД</v>
      </c>
      <c r="B692" s="105" t="str">
        <f t="shared" si="43"/>
        <v>121592481</v>
      </c>
      <c r="C692" s="579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СТРОЙИНВЕСТХОЛДИНГ АД</v>
      </c>
      <c r="B693" s="105" t="str">
        <f t="shared" si="43"/>
        <v>121592481</v>
      </c>
      <c r="C693" s="579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СТРОЙИНВЕСТХОЛДИНГ АД</v>
      </c>
      <c r="B694" s="105" t="str">
        <f t="shared" si="43"/>
        <v>121592481</v>
      </c>
      <c r="C694" s="579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СТРОЙИНВЕСТХОЛДИНГ АД</v>
      </c>
      <c r="B695" s="105" t="str">
        <f t="shared" si="43"/>
        <v>121592481</v>
      </c>
      <c r="C695" s="579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СТРОЙИНВЕСТХОЛДИНГ АД</v>
      </c>
      <c r="B696" s="105" t="str">
        <f t="shared" si="43"/>
        <v>121592481</v>
      </c>
      <c r="C696" s="579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СТРОЙИНВЕСТХОЛДИНГ АД</v>
      </c>
      <c r="B697" s="105" t="str">
        <f t="shared" si="43"/>
        <v>121592481</v>
      </c>
      <c r="C697" s="579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СТРОЙИНВЕСТХОЛДИНГ АД</v>
      </c>
      <c r="B698" s="105" t="str">
        <f t="shared" si="43"/>
        <v>121592481</v>
      </c>
      <c r="C698" s="579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СТРОЙИНВЕСТХОЛДИНГ АД</v>
      </c>
      <c r="B699" s="105" t="str">
        <f t="shared" si="43"/>
        <v>121592481</v>
      </c>
      <c r="C699" s="579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СТРОЙИНВЕСТХОЛДИНГ АД</v>
      </c>
      <c r="B700" s="105" t="str">
        <f t="shared" si="43"/>
        <v>121592481</v>
      </c>
      <c r="C700" s="579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СТРОЙИНВЕСТХОЛДИНГ АД</v>
      </c>
      <c r="B701" s="105" t="str">
        <f t="shared" si="43"/>
        <v>121592481</v>
      </c>
      <c r="C701" s="579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СТРОЙИНВЕСТХОЛДИНГ АД</v>
      </c>
      <c r="B702" s="105" t="str">
        <f t="shared" si="43"/>
        <v>121592481</v>
      </c>
      <c r="C702" s="579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СТРОЙИНВЕСТХОЛДИНГ АД</v>
      </c>
      <c r="B703" s="105" t="str">
        <f t="shared" si="43"/>
        <v>121592481</v>
      </c>
      <c r="C703" s="579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СТРОЙИНВЕСТХОЛДИНГ АД</v>
      </c>
      <c r="B704" s="105" t="str">
        <f t="shared" si="43"/>
        <v>121592481</v>
      </c>
      <c r="C704" s="579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СТРОЙИНВЕСТХОЛДИНГ АД</v>
      </c>
      <c r="B705" s="105" t="str">
        <f t="shared" si="43"/>
        <v>121592481</v>
      </c>
      <c r="C705" s="579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СТРОЙИНВЕСТХОЛДИНГ АД</v>
      </c>
      <c r="B706" s="105" t="str">
        <f t="shared" si="43"/>
        <v>121592481</v>
      </c>
      <c r="C706" s="579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СТРОЙИНВЕСТХОЛДИНГ АД</v>
      </c>
      <c r="B707" s="105" t="str">
        <f t="shared" si="43"/>
        <v>121592481</v>
      </c>
      <c r="C707" s="579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СТРОЙИНВЕСТХОЛДИНГ АД</v>
      </c>
      <c r="B708" s="105" t="str">
        <f t="shared" si="43"/>
        <v>121592481</v>
      </c>
      <c r="C708" s="579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СТРОЙИНВЕСТХОЛДИНГ АД</v>
      </c>
      <c r="B709" s="105" t="str">
        <f t="shared" si="43"/>
        <v>121592481</v>
      </c>
      <c r="C709" s="579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СТРОЙИНВЕСТХОЛДИНГ АД</v>
      </c>
      <c r="B710" s="105" t="str">
        <f t="shared" si="43"/>
        <v>121592481</v>
      </c>
      <c r="C710" s="579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СТРОЙИНВЕСТХОЛДИНГ АД</v>
      </c>
      <c r="B711" s="105" t="str">
        <f t="shared" si="43"/>
        <v>121592481</v>
      </c>
      <c r="C711" s="579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СТРОЙИНВЕСТХОЛДИНГ АД</v>
      </c>
      <c r="B712" s="105" t="str">
        <f t="shared" si="43"/>
        <v>121592481</v>
      </c>
      <c r="C712" s="579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СТРОЙИНВЕСТХОЛДИНГ АД</v>
      </c>
      <c r="B713" s="105" t="str">
        <f t="shared" si="43"/>
        <v>121592481</v>
      </c>
      <c r="C713" s="579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СТРОЙИНВЕСТХОЛДИНГ АД</v>
      </c>
      <c r="B714" s="105" t="str">
        <f t="shared" si="43"/>
        <v>121592481</v>
      </c>
      <c r="C714" s="579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СТРОЙИНВЕСТХОЛДИНГ АД</v>
      </c>
      <c r="B715" s="105" t="str">
        <f t="shared" si="43"/>
        <v>121592481</v>
      </c>
      <c r="C715" s="579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СТРОЙИНВЕСТХОЛДИНГ АД</v>
      </c>
      <c r="B716" s="105" t="str">
        <f t="shared" si="43"/>
        <v>121592481</v>
      </c>
      <c r="C716" s="579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СТРОЙИНВЕСТХОЛДИНГ АД</v>
      </c>
      <c r="B717" s="105" t="str">
        <f aca="true" t="shared" si="46" ref="B717:B780">pdeBulstat</f>
        <v>121592481</v>
      </c>
      <c r="C717" s="579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СТРОЙИНВЕСТХОЛДИНГ АД</v>
      </c>
      <c r="B718" s="105" t="str">
        <f t="shared" si="46"/>
        <v>121592481</v>
      </c>
      <c r="C718" s="579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СТРОЙИНВЕСТХОЛДИНГ АД</v>
      </c>
      <c r="B719" s="105" t="str">
        <f t="shared" si="46"/>
        <v>121592481</v>
      </c>
      <c r="C719" s="579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СТРОЙИНВЕСТХОЛДИНГ АД</v>
      </c>
      <c r="B720" s="105" t="str">
        <f t="shared" si="46"/>
        <v>121592481</v>
      </c>
      <c r="C720" s="579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СТРОЙИНВЕСТХОЛДИНГ АД</v>
      </c>
      <c r="B721" s="105" t="str">
        <f t="shared" si="46"/>
        <v>121592481</v>
      </c>
      <c r="C721" s="579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СТРОЙИНВЕСТХОЛДИНГ АД</v>
      </c>
      <c r="B722" s="105" t="str">
        <f t="shared" si="46"/>
        <v>121592481</v>
      </c>
      <c r="C722" s="579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СТРОЙИНВЕСТХОЛДИНГ АД</v>
      </c>
      <c r="B723" s="105" t="str">
        <f t="shared" si="46"/>
        <v>121592481</v>
      </c>
      <c r="C723" s="579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СТРОЙИНВЕСТХОЛДИНГ АД</v>
      </c>
      <c r="B724" s="105" t="str">
        <f t="shared" si="46"/>
        <v>121592481</v>
      </c>
      <c r="C724" s="579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СТРОЙИНВЕСТХОЛДИНГ АД</v>
      </c>
      <c r="B725" s="105" t="str">
        <f t="shared" si="46"/>
        <v>121592481</v>
      </c>
      <c r="C725" s="579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СТРОЙИНВЕСТХОЛДИНГ АД</v>
      </c>
      <c r="B726" s="105" t="str">
        <f t="shared" si="46"/>
        <v>121592481</v>
      </c>
      <c r="C726" s="579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СТРОЙИНВЕСТХОЛДИНГ АД</v>
      </c>
      <c r="B727" s="105" t="str">
        <f t="shared" si="46"/>
        <v>121592481</v>
      </c>
      <c r="C727" s="579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СТРОЙИНВЕСТХОЛДИНГ АД</v>
      </c>
      <c r="B728" s="105" t="str">
        <f t="shared" si="46"/>
        <v>121592481</v>
      </c>
      <c r="C728" s="579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СТРОЙИНВЕСТХОЛДИНГ АД</v>
      </c>
      <c r="B729" s="105" t="str">
        <f t="shared" si="46"/>
        <v>121592481</v>
      </c>
      <c r="C729" s="579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СТРОЙИНВЕСТХОЛДИНГ АД</v>
      </c>
      <c r="B730" s="105" t="str">
        <f t="shared" si="46"/>
        <v>121592481</v>
      </c>
      <c r="C730" s="579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СТРОЙИНВЕСТХОЛДИНГ АД</v>
      </c>
      <c r="B731" s="105" t="str">
        <f t="shared" si="46"/>
        <v>121592481</v>
      </c>
      <c r="C731" s="579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СТРОЙИНВЕСТХОЛДИНГ АД</v>
      </c>
      <c r="B732" s="105" t="str">
        <f t="shared" si="46"/>
        <v>121592481</v>
      </c>
      <c r="C732" s="579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СТРОЙИНВЕСТХОЛДИНГ АД</v>
      </c>
      <c r="B733" s="105" t="str">
        <f t="shared" si="46"/>
        <v>121592481</v>
      </c>
      <c r="C733" s="579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СТРОЙИНВЕСТХОЛДИНГ АД</v>
      </c>
      <c r="B734" s="105" t="str">
        <f t="shared" si="46"/>
        <v>121592481</v>
      </c>
      <c r="C734" s="579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СТРОЙИНВЕСТХОЛДИНГ АД</v>
      </c>
      <c r="B735" s="105" t="str">
        <f t="shared" si="46"/>
        <v>121592481</v>
      </c>
      <c r="C735" s="579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СТРОЙИНВЕСТХОЛДИНГ АД</v>
      </c>
      <c r="B736" s="105" t="str">
        <f t="shared" si="46"/>
        <v>121592481</v>
      </c>
      <c r="C736" s="579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СТРОЙИНВЕСТХОЛДИНГ АД</v>
      </c>
      <c r="B737" s="105" t="str">
        <f t="shared" si="46"/>
        <v>121592481</v>
      </c>
      <c r="C737" s="579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СТРОЙИНВЕСТХОЛДИНГ АД</v>
      </c>
      <c r="B738" s="105" t="str">
        <f t="shared" si="46"/>
        <v>121592481</v>
      </c>
      <c r="C738" s="579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СТРОЙИНВЕСТХОЛДИНГ АД</v>
      </c>
      <c r="B739" s="105" t="str">
        <f t="shared" si="46"/>
        <v>121592481</v>
      </c>
      <c r="C739" s="579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СТРОЙИНВЕСТХОЛДИНГ АД</v>
      </c>
      <c r="B740" s="105" t="str">
        <f t="shared" si="46"/>
        <v>121592481</v>
      </c>
      <c r="C740" s="579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СТРОЙИНВЕСТХОЛДИНГ АД</v>
      </c>
      <c r="B741" s="105" t="str">
        <f t="shared" si="46"/>
        <v>121592481</v>
      </c>
      <c r="C741" s="579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СТРОЙИНВЕСТХОЛДИНГ АД</v>
      </c>
      <c r="B742" s="105" t="str">
        <f t="shared" si="46"/>
        <v>121592481</v>
      </c>
      <c r="C742" s="579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СТРОЙИНВЕСТХОЛДИНГ АД</v>
      </c>
      <c r="B743" s="105" t="str">
        <f t="shared" si="46"/>
        <v>121592481</v>
      </c>
      <c r="C743" s="579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СТРОЙИНВЕСТХОЛДИНГ АД</v>
      </c>
      <c r="B744" s="105" t="str">
        <f t="shared" si="46"/>
        <v>121592481</v>
      </c>
      <c r="C744" s="579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СТРОЙИНВЕСТХОЛДИНГ АД</v>
      </c>
      <c r="B745" s="105" t="str">
        <f t="shared" si="46"/>
        <v>121592481</v>
      </c>
      <c r="C745" s="579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СТРОЙИНВЕСТХОЛДИНГ АД</v>
      </c>
      <c r="B746" s="105" t="str">
        <f t="shared" si="46"/>
        <v>121592481</v>
      </c>
      <c r="C746" s="579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СТРОЙИНВЕСТХОЛДИНГ АД</v>
      </c>
      <c r="B747" s="105" t="str">
        <f t="shared" si="46"/>
        <v>121592481</v>
      </c>
      <c r="C747" s="579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СТРОЙИНВЕСТХОЛДИНГ АД</v>
      </c>
      <c r="B748" s="105" t="str">
        <f t="shared" si="46"/>
        <v>121592481</v>
      </c>
      <c r="C748" s="579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СТРОЙИНВЕСТХОЛДИНГ АД</v>
      </c>
      <c r="B749" s="105" t="str">
        <f t="shared" si="46"/>
        <v>121592481</v>
      </c>
      <c r="C749" s="579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СТРОЙИНВЕСТХОЛДИНГ АД</v>
      </c>
      <c r="B750" s="105" t="str">
        <f t="shared" si="46"/>
        <v>121592481</v>
      </c>
      <c r="C750" s="579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СТРОЙИНВЕСТХОЛДИНГ АД</v>
      </c>
      <c r="B751" s="105" t="str">
        <f t="shared" si="46"/>
        <v>121592481</v>
      </c>
      <c r="C751" s="579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СТРОЙИНВЕСТХОЛДИНГ АД</v>
      </c>
      <c r="B752" s="105" t="str">
        <f t="shared" si="46"/>
        <v>121592481</v>
      </c>
      <c r="C752" s="579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СТРОЙИНВЕСТХОЛДИНГ АД</v>
      </c>
      <c r="B753" s="105" t="str">
        <f t="shared" si="46"/>
        <v>121592481</v>
      </c>
      <c r="C753" s="579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СТРОЙИНВЕСТХОЛДИНГ АД</v>
      </c>
      <c r="B754" s="105" t="str">
        <f t="shared" si="46"/>
        <v>121592481</v>
      </c>
      <c r="C754" s="579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СТРОЙИНВЕСТХОЛДИНГ АД</v>
      </c>
      <c r="B755" s="105" t="str">
        <f t="shared" si="46"/>
        <v>121592481</v>
      </c>
      <c r="C755" s="579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СТРОЙИНВЕСТХОЛДИНГ АД</v>
      </c>
      <c r="B756" s="105" t="str">
        <f t="shared" si="46"/>
        <v>121592481</v>
      </c>
      <c r="C756" s="579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СТРОЙИНВЕСТХОЛДИНГ АД</v>
      </c>
      <c r="B757" s="105" t="str">
        <f t="shared" si="46"/>
        <v>121592481</v>
      </c>
      <c r="C757" s="579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СТРОЙИНВЕСТХОЛДИНГ АД</v>
      </c>
      <c r="B758" s="105" t="str">
        <f t="shared" si="46"/>
        <v>121592481</v>
      </c>
      <c r="C758" s="579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СТРОЙИНВЕСТХОЛДИНГ АД</v>
      </c>
      <c r="B759" s="105" t="str">
        <f t="shared" si="46"/>
        <v>121592481</v>
      </c>
      <c r="C759" s="579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СТРОЙИНВЕСТХОЛДИНГ АД</v>
      </c>
      <c r="B760" s="105" t="str">
        <f t="shared" si="46"/>
        <v>121592481</v>
      </c>
      <c r="C760" s="579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СТРОЙИНВЕСТХОЛДИНГ АД</v>
      </c>
      <c r="B761" s="105" t="str">
        <f t="shared" si="46"/>
        <v>121592481</v>
      </c>
      <c r="C761" s="579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СТРОЙИНВЕСТХОЛДИНГ АД</v>
      </c>
      <c r="B762" s="105" t="str">
        <f t="shared" si="46"/>
        <v>121592481</v>
      </c>
      <c r="C762" s="579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СТРОЙИНВЕСТХОЛДИНГ АД</v>
      </c>
      <c r="B763" s="105" t="str">
        <f t="shared" si="46"/>
        <v>121592481</v>
      </c>
      <c r="C763" s="579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СТРОЙИНВЕСТХОЛДИНГ АД</v>
      </c>
      <c r="B764" s="105" t="str">
        <f t="shared" si="46"/>
        <v>121592481</v>
      </c>
      <c r="C764" s="579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СТРОЙИНВЕСТХОЛДИНГ АД</v>
      </c>
      <c r="B765" s="105" t="str">
        <f t="shared" si="46"/>
        <v>121592481</v>
      </c>
      <c r="C765" s="579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СТРОЙИНВЕСТХОЛДИНГ АД</v>
      </c>
      <c r="B766" s="105" t="str">
        <f t="shared" si="46"/>
        <v>121592481</v>
      </c>
      <c r="C766" s="579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СТРОЙИНВЕСТХОЛДИНГ АД</v>
      </c>
      <c r="B767" s="105" t="str">
        <f t="shared" si="46"/>
        <v>121592481</v>
      </c>
      <c r="C767" s="579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СТРОЙИНВЕСТХОЛДИНГ АД</v>
      </c>
      <c r="B768" s="105" t="str">
        <f t="shared" si="46"/>
        <v>121592481</v>
      </c>
      <c r="C768" s="579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СТРОЙИНВЕСТХОЛДИНГ АД</v>
      </c>
      <c r="B769" s="105" t="str">
        <f t="shared" si="46"/>
        <v>121592481</v>
      </c>
      <c r="C769" s="579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СТРОЙИНВЕСТХОЛДИНГ АД</v>
      </c>
      <c r="B770" s="105" t="str">
        <f t="shared" si="46"/>
        <v>121592481</v>
      </c>
      <c r="C770" s="579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СТРОЙИНВЕСТХОЛДИНГ АД</v>
      </c>
      <c r="B771" s="105" t="str">
        <f t="shared" si="46"/>
        <v>121592481</v>
      </c>
      <c r="C771" s="579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СТРОЙИНВЕСТХОЛДИНГ АД</v>
      </c>
      <c r="B772" s="105" t="str">
        <f t="shared" si="46"/>
        <v>121592481</v>
      </c>
      <c r="C772" s="579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СТРОЙИНВЕСТХОЛДИНГ АД</v>
      </c>
      <c r="B773" s="105" t="str">
        <f t="shared" si="46"/>
        <v>121592481</v>
      </c>
      <c r="C773" s="579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СТРОЙИНВЕСТХОЛДИНГ АД</v>
      </c>
      <c r="B774" s="105" t="str">
        <f t="shared" si="46"/>
        <v>121592481</v>
      </c>
      <c r="C774" s="579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СТРОЙИНВЕСТХОЛДИНГ АД</v>
      </c>
      <c r="B775" s="105" t="str">
        <f t="shared" si="46"/>
        <v>121592481</v>
      </c>
      <c r="C775" s="579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СТРОЙИНВЕСТХОЛДИНГ АД</v>
      </c>
      <c r="B776" s="105" t="str">
        <f t="shared" si="46"/>
        <v>121592481</v>
      </c>
      <c r="C776" s="579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СТРОЙИНВЕСТХОЛДИНГ АД</v>
      </c>
      <c r="B777" s="105" t="str">
        <f t="shared" si="46"/>
        <v>121592481</v>
      </c>
      <c r="C777" s="579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СТРОЙИНВЕСТХОЛДИНГ АД</v>
      </c>
      <c r="B778" s="105" t="str">
        <f t="shared" si="46"/>
        <v>121592481</v>
      </c>
      <c r="C778" s="579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СТРОЙИНВЕСТХОЛДИНГ АД</v>
      </c>
      <c r="B779" s="105" t="str">
        <f t="shared" si="46"/>
        <v>121592481</v>
      </c>
      <c r="C779" s="579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СТРОЙИНВЕСТХОЛДИНГ АД</v>
      </c>
      <c r="B780" s="105" t="str">
        <f t="shared" si="46"/>
        <v>121592481</v>
      </c>
      <c r="C780" s="579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СТРОЙИНВЕСТХОЛДИНГ АД</v>
      </c>
      <c r="B781" s="105" t="str">
        <f aca="true" t="shared" si="49" ref="B781:B844">pdeBulstat</f>
        <v>121592481</v>
      </c>
      <c r="C781" s="579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СТРОЙИНВЕСТХОЛДИНГ АД</v>
      </c>
      <c r="B782" s="105" t="str">
        <f t="shared" si="49"/>
        <v>121592481</v>
      </c>
      <c r="C782" s="579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СТРОЙИНВЕСТХОЛДИНГ АД</v>
      </c>
      <c r="B783" s="105" t="str">
        <f t="shared" si="49"/>
        <v>121592481</v>
      </c>
      <c r="C783" s="579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СТРОЙИНВЕСТХОЛДИНГ АД</v>
      </c>
      <c r="B784" s="105" t="str">
        <f t="shared" si="49"/>
        <v>121592481</v>
      </c>
      <c r="C784" s="579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СТРОЙИНВЕСТХОЛДИНГ АД</v>
      </c>
      <c r="B785" s="105" t="str">
        <f t="shared" si="49"/>
        <v>121592481</v>
      </c>
      <c r="C785" s="579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СТРОЙИНВЕСТХОЛДИНГ АД</v>
      </c>
      <c r="B786" s="105" t="str">
        <f t="shared" si="49"/>
        <v>121592481</v>
      </c>
      <c r="C786" s="579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СТРОЙИНВЕСТХОЛДИНГ АД</v>
      </c>
      <c r="B787" s="105" t="str">
        <f t="shared" si="49"/>
        <v>121592481</v>
      </c>
      <c r="C787" s="579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СТРОЙИНВЕСТХОЛДИНГ АД</v>
      </c>
      <c r="B788" s="105" t="str">
        <f t="shared" si="49"/>
        <v>121592481</v>
      </c>
      <c r="C788" s="579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СТРОЙИНВЕСТХОЛДИНГ АД</v>
      </c>
      <c r="B789" s="105" t="str">
        <f t="shared" si="49"/>
        <v>121592481</v>
      </c>
      <c r="C789" s="579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СТРОЙИНВЕСТХОЛДИНГ АД</v>
      </c>
      <c r="B790" s="105" t="str">
        <f t="shared" si="49"/>
        <v>121592481</v>
      </c>
      <c r="C790" s="579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СТРОЙИНВЕСТХОЛДИНГ АД</v>
      </c>
      <c r="B791" s="105" t="str">
        <f t="shared" si="49"/>
        <v>121592481</v>
      </c>
      <c r="C791" s="579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СТРОЙИНВЕСТХОЛДИНГ АД</v>
      </c>
      <c r="B792" s="105" t="str">
        <f t="shared" si="49"/>
        <v>121592481</v>
      </c>
      <c r="C792" s="579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СТРОЙИНВЕСТХОЛДИНГ АД</v>
      </c>
      <c r="B793" s="105" t="str">
        <f t="shared" si="49"/>
        <v>121592481</v>
      </c>
      <c r="C793" s="579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СТРОЙИНВЕСТХОЛДИНГ АД</v>
      </c>
      <c r="B794" s="105" t="str">
        <f t="shared" si="49"/>
        <v>121592481</v>
      </c>
      <c r="C794" s="579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СТРОЙИНВЕСТХОЛДИНГ АД</v>
      </c>
      <c r="B795" s="105" t="str">
        <f t="shared" si="49"/>
        <v>121592481</v>
      </c>
      <c r="C795" s="579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СТРОЙИНВЕСТХОЛДИНГ АД</v>
      </c>
      <c r="B796" s="105" t="str">
        <f t="shared" si="49"/>
        <v>121592481</v>
      </c>
      <c r="C796" s="579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СТРОЙИНВЕСТХОЛДИНГ АД</v>
      </c>
      <c r="B797" s="105" t="str">
        <f t="shared" si="49"/>
        <v>121592481</v>
      </c>
      <c r="C797" s="579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СТРОЙИНВЕСТХОЛДИНГ АД</v>
      </c>
      <c r="B798" s="105" t="str">
        <f t="shared" si="49"/>
        <v>121592481</v>
      </c>
      <c r="C798" s="579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СТРОЙИНВЕСТХОЛДИНГ АД</v>
      </c>
      <c r="B799" s="105" t="str">
        <f t="shared" si="49"/>
        <v>121592481</v>
      </c>
      <c r="C799" s="579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СТРОЙИНВЕСТХОЛДИНГ АД</v>
      </c>
      <c r="B800" s="105" t="str">
        <f t="shared" si="49"/>
        <v>121592481</v>
      </c>
      <c r="C800" s="579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СТРОЙИНВЕСТХОЛДИНГ АД</v>
      </c>
      <c r="B801" s="105" t="str">
        <f t="shared" si="49"/>
        <v>121592481</v>
      </c>
      <c r="C801" s="579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СТРОЙИНВЕСТХОЛДИНГ АД</v>
      </c>
      <c r="B802" s="105" t="str">
        <f t="shared" si="49"/>
        <v>121592481</v>
      </c>
      <c r="C802" s="579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СТРОЙИНВЕСТХОЛДИНГ АД</v>
      </c>
      <c r="B803" s="105" t="str">
        <f t="shared" si="49"/>
        <v>121592481</v>
      </c>
      <c r="C803" s="579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СТРОЙИНВЕСТХОЛДИНГ АД</v>
      </c>
      <c r="B804" s="105" t="str">
        <f t="shared" si="49"/>
        <v>121592481</v>
      </c>
      <c r="C804" s="579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СТРОЙИНВЕСТХОЛДИНГ АД</v>
      </c>
      <c r="B805" s="105" t="str">
        <f t="shared" si="49"/>
        <v>121592481</v>
      </c>
      <c r="C805" s="579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СТРОЙИНВЕСТХОЛДИНГ АД</v>
      </c>
      <c r="B806" s="105" t="str">
        <f t="shared" si="49"/>
        <v>121592481</v>
      </c>
      <c r="C806" s="579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СТРОЙИНВЕСТХОЛДИНГ АД</v>
      </c>
      <c r="B807" s="105" t="str">
        <f t="shared" si="49"/>
        <v>121592481</v>
      </c>
      <c r="C807" s="579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СТРОЙИНВЕСТХОЛДИНГ АД</v>
      </c>
      <c r="B808" s="105" t="str">
        <f t="shared" si="49"/>
        <v>121592481</v>
      </c>
      <c r="C808" s="579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СТРОЙИНВЕСТХОЛДИНГ АД</v>
      </c>
      <c r="B809" s="105" t="str">
        <f t="shared" si="49"/>
        <v>121592481</v>
      </c>
      <c r="C809" s="579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СТРОЙИНВЕСТХОЛДИНГ АД</v>
      </c>
      <c r="B810" s="105" t="str">
        <f t="shared" si="49"/>
        <v>121592481</v>
      </c>
      <c r="C810" s="579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СТРОЙИНВЕСТХОЛДИНГ АД</v>
      </c>
      <c r="B811" s="105" t="str">
        <f t="shared" si="49"/>
        <v>121592481</v>
      </c>
      <c r="C811" s="579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СТРОЙИНВЕСТХОЛДИНГ АД</v>
      </c>
      <c r="B812" s="105" t="str">
        <f t="shared" si="49"/>
        <v>121592481</v>
      </c>
      <c r="C812" s="579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СТРОЙИНВЕСТХОЛДИНГ АД</v>
      </c>
      <c r="B813" s="105" t="str">
        <f t="shared" si="49"/>
        <v>121592481</v>
      </c>
      <c r="C813" s="579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СТРОЙИНВЕСТХОЛДИНГ АД</v>
      </c>
      <c r="B814" s="105" t="str">
        <f t="shared" si="49"/>
        <v>121592481</v>
      </c>
      <c r="C814" s="579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СТРОЙИНВЕСТХОЛДИНГ АД</v>
      </c>
      <c r="B815" s="105" t="str">
        <f t="shared" si="49"/>
        <v>121592481</v>
      </c>
      <c r="C815" s="579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СТРОЙИНВЕСТХОЛДИНГ АД</v>
      </c>
      <c r="B816" s="105" t="str">
        <f t="shared" si="49"/>
        <v>121592481</v>
      </c>
      <c r="C816" s="579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СТРОЙИНВЕСТХОЛДИНГ АД</v>
      </c>
      <c r="B817" s="105" t="str">
        <f t="shared" si="49"/>
        <v>121592481</v>
      </c>
      <c r="C817" s="579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СТРОЙИНВЕСТХОЛДИНГ АД</v>
      </c>
      <c r="B818" s="105" t="str">
        <f t="shared" si="49"/>
        <v>121592481</v>
      </c>
      <c r="C818" s="579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СТРОЙИНВЕСТХОЛДИНГ АД</v>
      </c>
      <c r="B819" s="105" t="str">
        <f t="shared" si="49"/>
        <v>121592481</v>
      </c>
      <c r="C819" s="579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СТРОЙИНВЕСТХОЛДИНГ АД</v>
      </c>
      <c r="B820" s="105" t="str">
        <f t="shared" si="49"/>
        <v>121592481</v>
      </c>
      <c r="C820" s="579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СТРОЙИНВЕСТХОЛДИНГ АД</v>
      </c>
      <c r="B821" s="105" t="str">
        <f t="shared" si="49"/>
        <v>121592481</v>
      </c>
      <c r="C821" s="579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СТРОЙИНВЕСТХОЛДИНГ АД</v>
      </c>
      <c r="B822" s="105" t="str">
        <f t="shared" si="49"/>
        <v>121592481</v>
      </c>
      <c r="C822" s="579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СТРОЙИНВЕСТХОЛДИНГ АД</v>
      </c>
      <c r="B823" s="105" t="str">
        <f t="shared" si="49"/>
        <v>121592481</v>
      </c>
      <c r="C823" s="579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СТРОЙИНВЕСТХОЛДИНГ АД</v>
      </c>
      <c r="B824" s="105" t="str">
        <f t="shared" si="49"/>
        <v>121592481</v>
      </c>
      <c r="C824" s="579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СТРОЙИНВЕСТХОЛДИНГ АД</v>
      </c>
      <c r="B825" s="105" t="str">
        <f t="shared" si="49"/>
        <v>121592481</v>
      </c>
      <c r="C825" s="579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СТРОЙИНВЕСТХОЛДИНГ АД</v>
      </c>
      <c r="B826" s="105" t="str">
        <f t="shared" si="49"/>
        <v>121592481</v>
      </c>
      <c r="C826" s="579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СТРОЙИНВЕСТХОЛДИНГ АД</v>
      </c>
      <c r="B827" s="105" t="str">
        <f t="shared" si="49"/>
        <v>121592481</v>
      </c>
      <c r="C827" s="579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СТРОЙИНВЕСТХОЛДИНГ АД</v>
      </c>
      <c r="B828" s="105" t="str">
        <f t="shared" si="49"/>
        <v>121592481</v>
      </c>
      <c r="C828" s="579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СТРОЙИНВЕСТХОЛДИНГ АД</v>
      </c>
      <c r="B829" s="105" t="str">
        <f t="shared" si="49"/>
        <v>121592481</v>
      </c>
      <c r="C829" s="579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СТРОЙИНВЕСТХОЛДИНГ АД</v>
      </c>
      <c r="B830" s="105" t="str">
        <f t="shared" si="49"/>
        <v>121592481</v>
      </c>
      <c r="C830" s="579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СТРОЙИНВЕСТХОЛДИНГ АД</v>
      </c>
      <c r="B831" s="105" t="str">
        <f t="shared" si="49"/>
        <v>121592481</v>
      </c>
      <c r="C831" s="579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СТРОЙИНВЕСТХОЛДИНГ АД</v>
      </c>
      <c r="B832" s="105" t="str">
        <f t="shared" si="49"/>
        <v>121592481</v>
      </c>
      <c r="C832" s="579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СТРОЙИНВЕСТХОЛДИНГ АД</v>
      </c>
      <c r="B833" s="105" t="str">
        <f t="shared" si="49"/>
        <v>121592481</v>
      </c>
      <c r="C833" s="579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СТРОЙИНВЕСТХОЛДИНГ АД</v>
      </c>
      <c r="B834" s="105" t="str">
        <f t="shared" si="49"/>
        <v>121592481</v>
      </c>
      <c r="C834" s="579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СТРОЙИНВЕСТХОЛДИНГ АД</v>
      </c>
      <c r="B835" s="105" t="str">
        <f t="shared" si="49"/>
        <v>121592481</v>
      </c>
      <c r="C835" s="579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СТРОЙИНВЕСТХОЛДИНГ АД</v>
      </c>
      <c r="B836" s="105" t="str">
        <f t="shared" si="49"/>
        <v>121592481</v>
      </c>
      <c r="C836" s="579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СТРОЙИНВЕСТХОЛДИНГ АД</v>
      </c>
      <c r="B837" s="105" t="str">
        <f t="shared" si="49"/>
        <v>121592481</v>
      </c>
      <c r="C837" s="579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СТРОЙИНВЕСТХОЛДИНГ АД</v>
      </c>
      <c r="B838" s="105" t="str">
        <f t="shared" si="49"/>
        <v>121592481</v>
      </c>
      <c r="C838" s="579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СТРОЙИНВЕСТХОЛДИНГ АД</v>
      </c>
      <c r="B839" s="105" t="str">
        <f t="shared" si="49"/>
        <v>121592481</v>
      </c>
      <c r="C839" s="579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СТРОЙИНВЕСТХОЛДИНГ АД</v>
      </c>
      <c r="B840" s="105" t="str">
        <f t="shared" si="49"/>
        <v>121592481</v>
      </c>
      <c r="C840" s="579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СТРОЙИНВЕСТХОЛДИНГ АД</v>
      </c>
      <c r="B841" s="105" t="str">
        <f t="shared" si="49"/>
        <v>121592481</v>
      </c>
      <c r="C841" s="579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СТРОЙИНВЕСТХОЛДИНГ АД</v>
      </c>
      <c r="B842" s="105" t="str">
        <f t="shared" si="49"/>
        <v>121592481</v>
      </c>
      <c r="C842" s="579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СТРОЙИНВЕСТХОЛДИНГ АД</v>
      </c>
      <c r="B843" s="105" t="str">
        <f t="shared" si="49"/>
        <v>121592481</v>
      </c>
      <c r="C843" s="579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СТРОЙИНВЕСТХОЛДИНГ АД</v>
      </c>
      <c r="B844" s="105" t="str">
        <f t="shared" si="49"/>
        <v>121592481</v>
      </c>
      <c r="C844" s="579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СТРОЙИНВЕСТХОЛДИНГ АД</v>
      </c>
      <c r="B845" s="105" t="str">
        <f aca="true" t="shared" si="52" ref="B845:B910">pdeBulstat</f>
        <v>121592481</v>
      </c>
      <c r="C845" s="579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СТРОЙИНВЕСТХОЛДИНГ АД</v>
      </c>
      <c r="B846" s="105" t="str">
        <f t="shared" si="52"/>
        <v>121592481</v>
      </c>
      <c r="C846" s="579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СТРОЙИНВЕСТХОЛДИНГ АД</v>
      </c>
      <c r="B847" s="105" t="str">
        <f t="shared" si="52"/>
        <v>121592481</v>
      </c>
      <c r="C847" s="579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СТРОЙИНВЕСТХОЛДИНГ АД</v>
      </c>
      <c r="B848" s="105" t="str">
        <f t="shared" si="52"/>
        <v>121592481</v>
      </c>
      <c r="C848" s="579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СТРОЙИНВЕСТХОЛДИНГ АД</v>
      </c>
      <c r="B849" s="105" t="str">
        <f t="shared" si="52"/>
        <v>121592481</v>
      </c>
      <c r="C849" s="579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СТРОЙИНВЕСТХОЛДИНГ АД</v>
      </c>
      <c r="B850" s="105" t="str">
        <f t="shared" si="52"/>
        <v>121592481</v>
      </c>
      <c r="C850" s="579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СТРОЙИНВЕСТХОЛДИНГ АД</v>
      </c>
      <c r="B851" s="105" t="str">
        <f t="shared" si="52"/>
        <v>121592481</v>
      </c>
      <c r="C851" s="579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СТРОЙИНВЕСТХОЛДИНГ АД</v>
      </c>
      <c r="B852" s="105" t="str">
        <f t="shared" si="52"/>
        <v>121592481</v>
      </c>
      <c r="C852" s="579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СТРОЙИНВЕСТХОЛДИНГ АД</v>
      </c>
      <c r="B853" s="105" t="str">
        <f t="shared" si="52"/>
        <v>121592481</v>
      </c>
      <c r="C853" s="579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СТРОЙИНВЕСТХОЛДИНГ АД</v>
      </c>
      <c r="B854" s="105" t="str">
        <f t="shared" si="52"/>
        <v>121592481</v>
      </c>
      <c r="C854" s="579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СТРОЙИНВЕСТХОЛДИНГ АД</v>
      </c>
      <c r="B855" s="105" t="str">
        <f t="shared" si="52"/>
        <v>121592481</v>
      </c>
      <c r="C855" s="579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СТРОЙИНВЕСТХОЛДИНГ АД</v>
      </c>
      <c r="B856" s="105" t="str">
        <f t="shared" si="52"/>
        <v>121592481</v>
      </c>
      <c r="C856" s="579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СТРОЙИНВЕСТХОЛДИНГ АД</v>
      </c>
      <c r="B857" s="105" t="str">
        <f t="shared" si="52"/>
        <v>121592481</v>
      </c>
      <c r="C857" s="579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СТРОЙИНВЕСТХОЛДИНГ АД</v>
      </c>
      <c r="B858" s="105" t="str">
        <f t="shared" si="52"/>
        <v>121592481</v>
      </c>
      <c r="C858" s="579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СТРОЙИНВЕСТХОЛДИНГ АД</v>
      </c>
      <c r="B859" s="105" t="str">
        <f t="shared" si="52"/>
        <v>121592481</v>
      </c>
      <c r="C859" s="579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СТРОЙИНВЕСТХОЛДИНГ АД</v>
      </c>
      <c r="B860" s="105" t="str">
        <f t="shared" si="52"/>
        <v>121592481</v>
      </c>
      <c r="C860" s="579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СТРОЙИНВЕСТХОЛДИНГ АД</v>
      </c>
      <c r="B861" s="105" t="str">
        <f t="shared" si="52"/>
        <v>121592481</v>
      </c>
      <c r="C861" s="579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СТРОЙИНВЕСТХОЛДИНГ АД</v>
      </c>
      <c r="B862" s="105" t="str">
        <f t="shared" si="52"/>
        <v>121592481</v>
      </c>
      <c r="C862" s="579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СТРОЙИНВЕСТХОЛДИНГ АД</v>
      </c>
      <c r="B863" s="105" t="str">
        <f t="shared" si="52"/>
        <v>121592481</v>
      </c>
      <c r="C863" s="579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СТРОЙИНВЕСТХОЛДИНГ АД</v>
      </c>
      <c r="B864" s="105" t="str">
        <f t="shared" si="52"/>
        <v>121592481</v>
      </c>
      <c r="C864" s="579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СТРОЙИНВЕСТХОЛДИНГ АД</v>
      </c>
      <c r="B865" s="105" t="str">
        <f t="shared" si="52"/>
        <v>121592481</v>
      </c>
      <c r="C865" s="579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СТРОЙИНВЕСТХОЛДИНГ АД</v>
      </c>
      <c r="B866" s="105" t="str">
        <f t="shared" si="52"/>
        <v>121592481</v>
      </c>
      <c r="C866" s="579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СТРОЙИНВЕСТХОЛДИНГ АД</v>
      </c>
      <c r="B867" s="105" t="str">
        <f t="shared" si="52"/>
        <v>121592481</v>
      </c>
      <c r="C867" s="579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СТРОЙИНВЕСТХОЛДИНГ АД</v>
      </c>
      <c r="B868" s="105" t="str">
        <f t="shared" si="52"/>
        <v>121592481</v>
      </c>
      <c r="C868" s="579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СТРОЙИНВЕСТХОЛДИНГ АД</v>
      </c>
      <c r="B869" s="105" t="str">
        <f t="shared" si="52"/>
        <v>121592481</v>
      </c>
      <c r="C869" s="579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СТРОЙИНВЕСТХОЛДИНГ АД</v>
      </c>
      <c r="B870" s="105" t="str">
        <f t="shared" si="52"/>
        <v>121592481</v>
      </c>
      <c r="C870" s="579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СТРОЙИНВЕСТХОЛДИНГ АД</v>
      </c>
      <c r="B871" s="105" t="str">
        <f t="shared" si="52"/>
        <v>121592481</v>
      </c>
      <c r="C871" s="579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СТРОЙИНВЕСТХОЛДИНГ АД</v>
      </c>
      <c r="B872" s="105" t="str">
        <f t="shared" si="52"/>
        <v>121592481</v>
      </c>
      <c r="C872" s="579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СТРОЙИНВЕСТХОЛДИНГ АД</v>
      </c>
      <c r="B873" s="105" t="str">
        <f t="shared" si="52"/>
        <v>121592481</v>
      </c>
      <c r="C873" s="579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СТРОЙИНВЕСТХОЛДИНГ АД</v>
      </c>
      <c r="B874" s="105" t="str">
        <f t="shared" si="52"/>
        <v>121592481</v>
      </c>
      <c r="C874" s="579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СТРОЙИНВЕСТХОЛДИНГ АД</v>
      </c>
      <c r="B875" s="105" t="str">
        <f t="shared" si="52"/>
        <v>121592481</v>
      </c>
      <c r="C875" s="579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СТРОЙИНВЕСТХОЛДИНГ АД</v>
      </c>
      <c r="B876" s="105" t="str">
        <f t="shared" si="52"/>
        <v>121592481</v>
      </c>
      <c r="C876" s="579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СТРОЙИНВЕСТХОЛДИНГ АД</v>
      </c>
      <c r="B877" s="105" t="str">
        <f t="shared" si="52"/>
        <v>121592481</v>
      </c>
      <c r="C877" s="579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СТРОЙИНВЕСТХОЛДИНГ АД</v>
      </c>
      <c r="B878" s="105" t="str">
        <f t="shared" si="52"/>
        <v>121592481</v>
      </c>
      <c r="C878" s="579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СТРОЙИНВЕСТХОЛДИНГ АД</v>
      </c>
      <c r="B879" s="105" t="str">
        <f t="shared" si="52"/>
        <v>121592481</v>
      </c>
      <c r="C879" s="579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СТРОЙИНВЕСТХОЛДИНГ АД</v>
      </c>
      <c r="B880" s="105" t="str">
        <f t="shared" si="52"/>
        <v>121592481</v>
      </c>
      <c r="C880" s="579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СТРОЙИНВЕСТХОЛДИНГ АД</v>
      </c>
      <c r="B881" s="105" t="str">
        <f t="shared" si="52"/>
        <v>121592481</v>
      </c>
      <c r="C881" s="579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СТРОЙИНВЕСТХОЛДИНГ АД</v>
      </c>
      <c r="B882" s="105" t="str">
        <f t="shared" si="52"/>
        <v>121592481</v>
      </c>
      <c r="C882" s="579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СТРОЙИНВЕСТХОЛДИНГ АД</v>
      </c>
      <c r="B883" s="105" t="str">
        <f t="shared" si="52"/>
        <v>121592481</v>
      </c>
      <c r="C883" s="579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СТРОЙИНВЕСТХОЛДИНГ АД</v>
      </c>
      <c r="B884" s="105" t="str">
        <f t="shared" si="52"/>
        <v>121592481</v>
      </c>
      <c r="C884" s="579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СТРОЙИНВЕСТХОЛДИНГ АД</v>
      </c>
      <c r="B885" s="105" t="str">
        <f t="shared" si="52"/>
        <v>121592481</v>
      </c>
      <c r="C885" s="579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СТРОЙИНВЕСТХОЛДИНГ АД</v>
      </c>
      <c r="B886" s="105" t="str">
        <f t="shared" si="52"/>
        <v>121592481</v>
      </c>
      <c r="C886" s="579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СТРОЙИНВЕСТХОЛДИНГ АД</v>
      </c>
      <c r="B887" s="105" t="str">
        <f t="shared" si="52"/>
        <v>121592481</v>
      </c>
      <c r="C887" s="579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СТРОЙИНВЕСТХОЛДИНГ АД</v>
      </c>
      <c r="B888" s="105" t="str">
        <f t="shared" si="52"/>
        <v>121592481</v>
      </c>
      <c r="C888" s="579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СТРОЙИНВЕСТХОЛДИНГ АД</v>
      </c>
      <c r="B889" s="105" t="str">
        <f t="shared" si="52"/>
        <v>121592481</v>
      </c>
      <c r="C889" s="579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СТРОЙИНВЕСТХОЛДИНГ АД</v>
      </c>
      <c r="B890" s="105" t="str">
        <f t="shared" si="52"/>
        <v>121592481</v>
      </c>
      <c r="C890" s="579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СТРОЙИНВЕСТХОЛДИНГ АД</v>
      </c>
      <c r="B891" s="105" t="str">
        <f t="shared" si="52"/>
        <v>121592481</v>
      </c>
      <c r="C891" s="579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СТРОЙИНВЕСТХОЛДИНГ АД</v>
      </c>
      <c r="B892" s="105" t="str">
        <f t="shared" si="52"/>
        <v>121592481</v>
      </c>
      <c r="C892" s="579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СТРОЙИНВЕСТХОЛДИНГ АД</v>
      </c>
      <c r="B893" s="105" t="str">
        <f t="shared" si="52"/>
        <v>121592481</v>
      </c>
      <c r="C893" s="579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СТРОЙИНВЕСТХОЛДИНГ АД</v>
      </c>
      <c r="B894" s="105" t="str">
        <f t="shared" si="52"/>
        <v>121592481</v>
      </c>
      <c r="C894" s="579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СТРОЙИНВЕСТХОЛДИНГ АД</v>
      </c>
      <c r="B895" s="105" t="str">
        <f t="shared" si="52"/>
        <v>121592481</v>
      </c>
      <c r="C895" s="579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СТРОЙИНВЕСТХОЛДИНГ АД</v>
      </c>
      <c r="B896" s="105" t="str">
        <f t="shared" si="52"/>
        <v>121592481</v>
      </c>
      <c r="C896" s="579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СТРОЙИНВЕСТХОЛДИНГ АД</v>
      </c>
      <c r="B897" s="105" t="str">
        <f t="shared" si="52"/>
        <v>121592481</v>
      </c>
      <c r="C897" s="579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402</v>
      </c>
    </row>
    <row r="898" spans="1:8" ht="15.75">
      <c r="A898" s="105" t="str">
        <f t="shared" si="51"/>
        <v>СТРОЙИНВЕСТХОЛДИНГ АД</v>
      </c>
      <c r="B898" s="105" t="str">
        <f t="shared" si="52"/>
        <v>121592481</v>
      </c>
      <c r="C898" s="579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СТРОЙИНВЕСТХОЛДИНГ АД</v>
      </c>
      <c r="B899" s="105" t="str">
        <f t="shared" si="52"/>
        <v>121592481</v>
      </c>
      <c r="C899" s="579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СТРОЙИНВЕСТХОЛДИНГ АД</v>
      </c>
      <c r="B900" s="105" t="str">
        <f t="shared" si="52"/>
        <v>121592481</v>
      </c>
      <c r="C900" s="579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15</v>
      </c>
    </row>
    <row r="901" spans="1:8" ht="15.75">
      <c r="A901" s="105" t="str">
        <f t="shared" si="51"/>
        <v>СТРОЙИНВЕСТХОЛДИНГ АД</v>
      </c>
      <c r="B901" s="105" t="str">
        <f t="shared" si="52"/>
        <v>121592481</v>
      </c>
      <c r="C901" s="579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387</v>
      </c>
    </row>
    <row r="902" spans="1:8" ht="15.75">
      <c r="A902" s="105" t="str">
        <f t="shared" si="51"/>
        <v>СТРОЙИНВЕСТХОЛДИНГ АД</v>
      </c>
      <c r="B902" s="105" t="str">
        <f t="shared" si="52"/>
        <v>121592481</v>
      </c>
      <c r="C902" s="579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СТРОЙИНВЕСТХОЛДИНГ АД</v>
      </c>
      <c r="B903" s="105" t="str">
        <f t="shared" si="52"/>
        <v>121592481</v>
      </c>
      <c r="C903" s="579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СТРОЙИНВЕСТХОЛДИНГ АД</v>
      </c>
      <c r="B904" s="105" t="str">
        <f t="shared" si="52"/>
        <v>121592481</v>
      </c>
      <c r="C904" s="579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СТРОЙИНВЕСТХОЛДИНГ АД</v>
      </c>
      <c r="B905" s="105" t="str">
        <f t="shared" si="52"/>
        <v>121592481</v>
      </c>
      <c r="C905" s="579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СТРОЙИНВЕСТХОЛДИНГ АД</v>
      </c>
      <c r="B906" s="105" t="str">
        <f t="shared" si="52"/>
        <v>121592481</v>
      </c>
      <c r="C906" s="579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СТРОЙИНВЕСТХОЛДИНГ АД</v>
      </c>
      <c r="B907" s="105" t="str">
        <f t="shared" si="52"/>
        <v>121592481</v>
      </c>
      <c r="C907" s="579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СТРОЙИНВЕСТХОЛДИНГ АД</v>
      </c>
      <c r="B908" s="105" t="str">
        <f t="shared" si="52"/>
        <v>121592481</v>
      </c>
      <c r="C908" s="579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402</v>
      </c>
    </row>
    <row r="909" spans="1:8" ht="15.75">
      <c r="A909" s="105" t="str">
        <f t="shared" si="51"/>
        <v>СТРОЙИНВЕСТХОЛДИНГ АД</v>
      </c>
      <c r="B909" s="105" t="str">
        <f t="shared" si="52"/>
        <v>121592481</v>
      </c>
      <c r="C909" s="579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СТРОЙИНВЕСТХОЛДИНГ АД</v>
      </c>
      <c r="B910" s="105" t="str">
        <f t="shared" si="52"/>
        <v>121592481</v>
      </c>
      <c r="C910" s="579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402</v>
      </c>
    </row>
    <row r="911" spans="3:6" s="497" customFormat="1" ht="15.75">
      <c r="C911" s="578"/>
      <c r="F911" s="501" t="s">
        <v>864</v>
      </c>
    </row>
    <row r="912" spans="1:8" ht="15.75">
      <c r="A912" s="105" t="str">
        <f aca="true" t="shared" si="54" ref="A912:A975">pdeName</f>
        <v>СТРОЙИНВЕСТХОЛДИНГ АД</v>
      </c>
      <c r="B912" s="105" t="str">
        <f aca="true" t="shared" si="55" ref="B912:B975">pdeBulstat</f>
        <v>121592481</v>
      </c>
      <c r="C912" s="579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СТРОЙИНВЕСТХОЛДИНГ АД</v>
      </c>
      <c r="B913" s="105" t="str">
        <f t="shared" si="55"/>
        <v>121592481</v>
      </c>
      <c r="C913" s="579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СТРОЙИНВЕСТХОЛДИНГ АД</v>
      </c>
      <c r="B914" s="105" t="str">
        <f t="shared" si="55"/>
        <v>121592481</v>
      </c>
      <c r="C914" s="579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СТРОЙИНВЕСТХОЛДИНГ АД</v>
      </c>
      <c r="B915" s="105" t="str">
        <f t="shared" si="55"/>
        <v>121592481</v>
      </c>
      <c r="C915" s="579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СТРОЙИНВЕСТХОЛДИНГ АД</v>
      </c>
      <c r="B916" s="105" t="str">
        <f t="shared" si="55"/>
        <v>121592481</v>
      </c>
      <c r="C916" s="579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СТРОЙИНВЕСТХОЛДИНГ АД</v>
      </c>
      <c r="B917" s="105" t="str">
        <f t="shared" si="55"/>
        <v>121592481</v>
      </c>
      <c r="C917" s="579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СТРОЙИНВЕСТХОЛДИНГ АД</v>
      </c>
      <c r="B918" s="105" t="str">
        <f t="shared" si="55"/>
        <v>121592481</v>
      </c>
      <c r="C918" s="579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СТРОЙИНВЕСТХОЛДИНГ АД</v>
      </c>
      <c r="B919" s="105" t="str">
        <f t="shared" si="55"/>
        <v>121592481</v>
      </c>
      <c r="C919" s="579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СТРОЙИНВЕСТХОЛДИНГ АД</v>
      </c>
      <c r="B920" s="105" t="str">
        <f t="shared" si="55"/>
        <v>121592481</v>
      </c>
      <c r="C920" s="579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СТРОЙИНВЕСТХОЛДИНГ АД</v>
      </c>
      <c r="B921" s="105" t="str">
        <f t="shared" si="55"/>
        <v>121592481</v>
      </c>
      <c r="C921" s="579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СТРОЙИНВЕСТХОЛДИНГ АД</v>
      </c>
      <c r="B922" s="105" t="str">
        <f t="shared" si="55"/>
        <v>121592481</v>
      </c>
      <c r="C922" s="579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СТРОЙИНВЕСТХОЛДИНГ АД</v>
      </c>
      <c r="B923" s="105" t="str">
        <f t="shared" si="55"/>
        <v>121592481</v>
      </c>
      <c r="C923" s="579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333</v>
      </c>
    </row>
    <row r="924" spans="1:8" ht="15.75">
      <c r="A924" s="105" t="str">
        <f t="shared" si="54"/>
        <v>СТРОЙИНВЕСТХОЛДИНГ АД</v>
      </c>
      <c r="B924" s="105" t="str">
        <f t="shared" si="55"/>
        <v>121592481</v>
      </c>
      <c r="C924" s="579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СТРОЙИНВЕСТХОЛДИНГ АД</v>
      </c>
      <c r="B925" s="105" t="str">
        <f t="shared" si="55"/>
        <v>121592481</v>
      </c>
      <c r="C925" s="579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СТРОЙИНВЕСТХОЛДИНГ АД</v>
      </c>
      <c r="B926" s="105" t="str">
        <f t="shared" si="55"/>
        <v>121592481</v>
      </c>
      <c r="C926" s="579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333</v>
      </c>
    </row>
    <row r="927" spans="1:8" ht="15.75">
      <c r="A927" s="105" t="str">
        <f t="shared" si="54"/>
        <v>СТРОЙИНВЕСТХОЛДИНГ АД</v>
      </c>
      <c r="B927" s="105" t="str">
        <f t="shared" si="55"/>
        <v>121592481</v>
      </c>
      <c r="C927" s="579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СТРОЙИНВЕСТХОЛДИНГ АД</v>
      </c>
      <c r="B928" s="105" t="str">
        <f t="shared" si="55"/>
        <v>121592481</v>
      </c>
      <c r="C928" s="579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СТРОЙИНВЕСТХОЛДИНГ АД</v>
      </c>
      <c r="B929" s="105" t="str">
        <f t="shared" si="55"/>
        <v>121592481</v>
      </c>
      <c r="C929" s="579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СТРОЙИНВЕСТХОЛДИНГ АД</v>
      </c>
      <c r="B930" s="105" t="str">
        <f t="shared" si="55"/>
        <v>121592481</v>
      </c>
      <c r="C930" s="579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53</v>
      </c>
    </row>
    <row r="931" spans="1:8" ht="15.75">
      <c r="A931" s="105" t="str">
        <f t="shared" si="54"/>
        <v>СТРОЙИНВЕСТХОЛДИНГ АД</v>
      </c>
      <c r="B931" s="105" t="str">
        <f t="shared" si="55"/>
        <v>121592481</v>
      </c>
      <c r="C931" s="579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СТРОЙИНВЕСТХОЛДИНГ АД</v>
      </c>
      <c r="B932" s="105" t="str">
        <f t="shared" si="55"/>
        <v>121592481</v>
      </c>
      <c r="C932" s="579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СТРОЙИНВЕСТХОЛДИНГ АД</v>
      </c>
      <c r="B933" s="105" t="str">
        <f t="shared" si="55"/>
        <v>121592481</v>
      </c>
      <c r="C933" s="579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СТРОЙИНВЕСТХОЛДИНГ АД</v>
      </c>
      <c r="B934" s="105" t="str">
        <f t="shared" si="55"/>
        <v>121592481</v>
      </c>
      <c r="C934" s="579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СТРОЙИНВЕСТХОЛДИНГ АД</v>
      </c>
      <c r="B935" s="105" t="str">
        <f t="shared" si="55"/>
        <v>121592481</v>
      </c>
      <c r="C935" s="579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СТРОЙИНВЕСТХОЛДИНГ АД</v>
      </c>
      <c r="B936" s="105" t="str">
        <f t="shared" si="55"/>
        <v>121592481</v>
      </c>
      <c r="C936" s="579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СТРОЙИНВЕСТХОЛДИНГ АД</v>
      </c>
      <c r="B937" s="105" t="str">
        <f t="shared" si="55"/>
        <v>121592481</v>
      </c>
      <c r="C937" s="579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СТРОЙИНВЕСТХОЛДИНГ АД</v>
      </c>
      <c r="B938" s="105" t="str">
        <f t="shared" si="55"/>
        <v>121592481</v>
      </c>
      <c r="C938" s="579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СТРОЙИНВЕСТХОЛДИНГ АД</v>
      </c>
      <c r="B939" s="105" t="str">
        <f t="shared" si="55"/>
        <v>121592481</v>
      </c>
      <c r="C939" s="579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СТРОЙИНВЕСТХОЛДИНГ АД</v>
      </c>
      <c r="B940" s="105" t="str">
        <f t="shared" si="55"/>
        <v>121592481</v>
      </c>
      <c r="C940" s="579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СТРОЙИНВЕСТХОЛДИНГ АД</v>
      </c>
      <c r="B941" s="105" t="str">
        <f t="shared" si="55"/>
        <v>121592481</v>
      </c>
      <c r="C941" s="579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СТРОЙИНВЕСТХОЛДИНГ АД</v>
      </c>
      <c r="B942" s="105" t="str">
        <f t="shared" si="55"/>
        <v>121592481</v>
      </c>
      <c r="C942" s="579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387</v>
      </c>
    </row>
    <row r="943" spans="1:8" ht="15.75">
      <c r="A943" s="105" t="str">
        <f t="shared" si="54"/>
        <v>СТРОЙИНВЕСТХОЛДИНГ АД</v>
      </c>
      <c r="B943" s="105" t="str">
        <f t="shared" si="55"/>
        <v>121592481</v>
      </c>
      <c r="C943" s="579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387</v>
      </c>
    </row>
    <row r="944" spans="1:8" ht="15.75">
      <c r="A944" s="105" t="str">
        <f t="shared" si="54"/>
        <v>СТРОЙИНВЕСТХОЛДИНГ АД</v>
      </c>
      <c r="B944" s="105" t="str">
        <f t="shared" si="55"/>
        <v>121592481</v>
      </c>
      <c r="C944" s="579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СТРОЙИНВЕСТХОЛДИНГ АД</v>
      </c>
      <c r="B945" s="105" t="str">
        <f t="shared" si="55"/>
        <v>121592481</v>
      </c>
      <c r="C945" s="579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СТРОЙИНВЕСТХОЛДИНГ АД</v>
      </c>
      <c r="B946" s="105" t="str">
        <f t="shared" si="55"/>
        <v>121592481</v>
      </c>
      <c r="C946" s="579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СТРОЙИНВЕСТХОЛДИНГ АД</v>
      </c>
      <c r="B947" s="105" t="str">
        <f t="shared" si="55"/>
        <v>121592481</v>
      </c>
      <c r="C947" s="579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СТРОЙИНВЕСТХОЛДИНГ АД</v>
      </c>
      <c r="B948" s="105" t="str">
        <f t="shared" si="55"/>
        <v>121592481</v>
      </c>
      <c r="C948" s="579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СТРОЙИНВЕСТХОЛДИНГ АД</v>
      </c>
      <c r="B949" s="105" t="str">
        <f t="shared" si="55"/>
        <v>121592481</v>
      </c>
      <c r="C949" s="579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СТРОЙИНВЕСТХОЛДИНГ АД</v>
      </c>
      <c r="B950" s="105" t="str">
        <f t="shared" si="55"/>
        <v>121592481</v>
      </c>
      <c r="C950" s="579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СТРОЙИНВЕСТХОЛДИНГ АД</v>
      </c>
      <c r="B951" s="105" t="str">
        <f t="shared" si="55"/>
        <v>121592481</v>
      </c>
      <c r="C951" s="579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СТРОЙИНВЕСТХОЛДИНГ АД</v>
      </c>
      <c r="B952" s="105" t="str">
        <f t="shared" si="55"/>
        <v>121592481</v>
      </c>
      <c r="C952" s="579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СТРОЙИНВЕСТХОЛДИНГ АД</v>
      </c>
      <c r="B953" s="105" t="str">
        <f t="shared" si="55"/>
        <v>121592481</v>
      </c>
      <c r="C953" s="579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СТРОЙИНВЕСТХОЛДИНГ АД</v>
      </c>
      <c r="B954" s="105" t="str">
        <f t="shared" si="55"/>
        <v>121592481</v>
      </c>
      <c r="C954" s="579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СТРОЙИНВЕСТХОЛДИНГ АД</v>
      </c>
      <c r="B955" s="105" t="str">
        <f t="shared" si="55"/>
        <v>121592481</v>
      </c>
      <c r="C955" s="579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333</v>
      </c>
    </row>
    <row r="956" spans="1:8" ht="15.75">
      <c r="A956" s="105" t="str">
        <f t="shared" si="54"/>
        <v>СТРОЙИНВЕСТХОЛДИНГ АД</v>
      </c>
      <c r="B956" s="105" t="str">
        <f t="shared" si="55"/>
        <v>121592481</v>
      </c>
      <c r="C956" s="579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СТРОЙИНВЕСТХОЛДИНГ АД</v>
      </c>
      <c r="B957" s="105" t="str">
        <f t="shared" si="55"/>
        <v>121592481</v>
      </c>
      <c r="C957" s="579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СТРОЙИНВЕСТХОЛДИНГ АД</v>
      </c>
      <c r="B958" s="105" t="str">
        <f t="shared" si="55"/>
        <v>121592481</v>
      </c>
      <c r="C958" s="579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333</v>
      </c>
    </row>
    <row r="959" spans="1:8" ht="15.75">
      <c r="A959" s="105" t="str">
        <f t="shared" si="54"/>
        <v>СТРОЙИНВЕСТХОЛДИНГ АД</v>
      </c>
      <c r="B959" s="105" t="str">
        <f t="shared" si="55"/>
        <v>121592481</v>
      </c>
      <c r="C959" s="579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СТРОЙИНВЕСТХОЛДИНГ АД</v>
      </c>
      <c r="B960" s="105" t="str">
        <f t="shared" si="55"/>
        <v>121592481</v>
      </c>
      <c r="C960" s="579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СТРОЙИНВЕСТХОЛДИНГ АД</v>
      </c>
      <c r="B961" s="105" t="str">
        <f t="shared" si="55"/>
        <v>121592481</v>
      </c>
      <c r="C961" s="579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СТРОЙИНВЕСТХОЛДИНГ АД</v>
      </c>
      <c r="B962" s="105" t="str">
        <f t="shared" si="55"/>
        <v>121592481</v>
      </c>
      <c r="C962" s="579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53</v>
      </c>
    </row>
    <row r="963" spans="1:8" ht="15.75">
      <c r="A963" s="105" t="str">
        <f t="shared" si="54"/>
        <v>СТРОЙИНВЕСТХОЛДИНГ АД</v>
      </c>
      <c r="B963" s="105" t="str">
        <f t="shared" si="55"/>
        <v>121592481</v>
      </c>
      <c r="C963" s="579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СТРОЙИНВЕСТХОЛДИНГ АД</v>
      </c>
      <c r="B964" s="105" t="str">
        <f t="shared" si="55"/>
        <v>121592481</v>
      </c>
      <c r="C964" s="579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СТРОЙИНВЕСТХОЛДИНГ АД</v>
      </c>
      <c r="B965" s="105" t="str">
        <f t="shared" si="55"/>
        <v>121592481</v>
      </c>
      <c r="C965" s="579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СТРОЙИНВЕСТХОЛДИНГ АД</v>
      </c>
      <c r="B966" s="105" t="str">
        <f t="shared" si="55"/>
        <v>121592481</v>
      </c>
      <c r="C966" s="579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СТРОЙИНВЕСТХОЛДИНГ АД</v>
      </c>
      <c r="B967" s="105" t="str">
        <f t="shared" si="55"/>
        <v>121592481</v>
      </c>
      <c r="C967" s="579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СТРОЙИНВЕСТХОЛДИНГ АД</v>
      </c>
      <c r="B968" s="105" t="str">
        <f t="shared" si="55"/>
        <v>121592481</v>
      </c>
      <c r="C968" s="579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СТРОЙИНВЕСТХОЛДИНГ АД</v>
      </c>
      <c r="B969" s="105" t="str">
        <f t="shared" si="55"/>
        <v>121592481</v>
      </c>
      <c r="C969" s="579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СТРОЙИНВЕСТХОЛДИНГ АД</v>
      </c>
      <c r="B970" s="105" t="str">
        <f t="shared" si="55"/>
        <v>121592481</v>
      </c>
      <c r="C970" s="579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СТРОЙИНВЕСТХОЛДИНГ АД</v>
      </c>
      <c r="B971" s="105" t="str">
        <f t="shared" si="55"/>
        <v>121592481</v>
      </c>
      <c r="C971" s="579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СТРОЙИНВЕСТХОЛДИНГ АД</v>
      </c>
      <c r="B972" s="105" t="str">
        <f t="shared" si="55"/>
        <v>121592481</v>
      </c>
      <c r="C972" s="579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СТРОЙИНВЕСТХОЛДИНГ АД</v>
      </c>
      <c r="B973" s="105" t="str">
        <f t="shared" si="55"/>
        <v>121592481</v>
      </c>
      <c r="C973" s="579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СТРОЙИНВЕСТХОЛДИНГ АД</v>
      </c>
      <c r="B974" s="105" t="str">
        <f t="shared" si="55"/>
        <v>121592481</v>
      </c>
      <c r="C974" s="579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387</v>
      </c>
    </row>
    <row r="975" spans="1:8" ht="15.75">
      <c r="A975" s="105" t="str">
        <f t="shared" si="54"/>
        <v>СТРОЙИНВЕСТХОЛДИНГ АД</v>
      </c>
      <c r="B975" s="105" t="str">
        <f t="shared" si="55"/>
        <v>121592481</v>
      </c>
      <c r="C975" s="579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387</v>
      </c>
    </row>
    <row r="976" spans="1:8" ht="15.75">
      <c r="A976" s="105" t="str">
        <f aca="true" t="shared" si="57" ref="A976:A1039">pdeName</f>
        <v>СТРОЙИНВЕСТХОЛДИНГ АД</v>
      </c>
      <c r="B976" s="105" t="str">
        <f aca="true" t="shared" si="58" ref="B976:B1039">pdeBulstat</f>
        <v>121592481</v>
      </c>
      <c r="C976" s="579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СТРОЙИНВЕСТХОЛДИНГ АД</v>
      </c>
      <c r="B977" s="105" t="str">
        <f t="shared" si="58"/>
        <v>121592481</v>
      </c>
      <c r="C977" s="579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СТРОЙИНВЕСТХОЛДИНГ АД</v>
      </c>
      <c r="B978" s="105" t="str">
        <f t="shared" si="58"/>
        <v>121592481</v>
      </c>
      <c r="C978" s="579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СТРОЙИНВЕСТХОЛДИНГ АД</v>
      </c>
      <c r="B979" s="105" t="str">
        <f t="shared" si="58"/>
        <v>121592481</v>
      </c>
      <c r="C979" s="579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СТРОЙИНВЕСТХОЛДИНГ АД</v>
      </c>
      <c r="B980" s="105" t="str">
        <f t="shared" si="58"/>
        <v>121592481</v>
      </c>
      <c r="C980" s="579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СТРОЙИНВЕСТХОЛДИНГ АД</v>
      </c>
      <c r="B981" s="105" t="str">
        <f t="shared" si="58"/>
        <v>121592481</v>
      </c>
      <c r="C981" s="579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СТРОЙИНВЕСТХОЛДИНГ АД</v>
      </c>
      <c r="B982" s="105" t="str">
        <f t="shared" si="58"/>
        <v>121592481</v>
      </c>
      <c r="C982" s="579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СТРОЙИНВЕСТХОЛДИНГ АД</v>
      </c>
      <c r="B983" s="105" t="str">
        <f t="shared" si="58"/>
        <v>121592481</v>
      </c>
      <c r="C983" s="579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СТРОЙИНВЕСТХОЛДИНГ АД</v>
      </c>
      <c r="B984" s="105" t="str">
        <f t="shared" si="58"/>
        <v>121592481</v>
      </c>
      <c r="C984" s="579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СТРОЙИНВЕСТХОЛДИНГ АД</v>
      </c>
      <c r="B985" s="105" t="str">
        <f t="shared" si="58"/>
        <v>121592481</v>
      </c>
      <c r="C985" s="579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СТРОЙИНВЕСТХОЛДИНГ АД</v>
      </c>
      <c r="B986" s="105" t="str">
        <f t="shared" si="58"/>
        <v>121592481</v>
      </c>
      <c r="C986" s="579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СТРОЙИНВЕСТХОЛДИНГ АД</v>
      </c>
      <c r="B987" s="105" t="str">
        <f t="shared" si="58"/>
        <v>121592481</v>
      </c>
      <c r="C987" s="579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СТРОЙИНВЕСТХОЛДИНГ АД</v>
      </c>
      <c r="B988" s="105" t="str">
        <f t="shared" si="58"/>
        <v>121592481</v>
      </c>
      <c r="C988" s="579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СТРОЙИНВЕСТХОЛДИНГ АД</v>
      </c>
      <c r="B989" s="105" t="str">
        <f t="shared" si="58"/>
        <v>121592481</v>
      </c>
      <c r="C989" s="579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СТРОЙИНВЕСТХОЛДИНГ АД</v>
      </c>
      <c r="B990" s="105" t="str">
        <f t="shared" si="58"/>
        <v>121592481</v>
      </c>
      <c r="C990" s="579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СТРОЙИНВЕСТХОЛДИНГ АД</v>
      </c>
      <c r="B991" s="105" t="str">
        <f t="shared" si="58"/>
        <v>121592481</v>
      </c>
      <c r="C991" s="579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СТРОЙИНВЕСТХОЛДИНГ АД</v>
      </c>
      <c r="B992" s="105" t="str">
        <f t="shared" si="58"/>
        <v>121592481</v>
      </c>
      <c r="C992" s="579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СТРОЙИНВЕСТХОЛДИНГ АД</v>
      </c>
      <c r="B993" s="105" t="str">
        <f t="shared" si="58"/>
        <v>121592481</v>
      </c>
      <c r="C993" s="579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СТРОЙИНВЕСТХОЛДИНГ АД</v>
      </c>
      <c r="B994" s="105" t="str">
        <f t="shared" si="58"/>
        <v>121592481</v>
      </c>
      <c r="C994" s="579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СТРОЙИНВЕСТХОЛДИНГ АД</v>
      </c>
      <c r="B995" s="105" t="str">
        <f t="shared" si="58"/>
        <v>121592481</v>
      </c>
      <c r="C995" s="579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СТРОЙИНВЕСТХОЛДИНГ АД</v>
      </c>
      <c r="B996" s="105" t="str">
        <f t="shared" si="58"/>
        <v>121592481</v>
      </c>
      <c r="C996" s="579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СТРОЙИНВЕСТХОЛДИНГ АД</v>
      </c>
      <c r="B997" s="105" t="str">
        <f t="shared" si="58"/>
        <v>121592481</v>
      </c>
      <c r="C997" s="579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СТРОЙИНВЕСТХОЛДИНГ АД</v>
      </c>
      <c r="B998" s="105" t="str">
        <f t="shared" si="58"/>
        <v>121592481</v>
      </c>
      <c r="C998" s="579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СТРОЙИНВЕСТХОЛДИНГ АД</v>
      </c>
      <c r="B999" s="105" t="str">
        <f t="shared" si="58"/>
        <v>121592481</v>
      </c>
      <c r="C999" s="579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СТРОЙИНВЕСТХОЛДИНГ АД</v>
      </c>
      <c r="B1000" s="105" t="str">
        <f t="shared" si="58"/>
        <v>121592481</v>
      </c>
      <c r="C1000" s="579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СТРОЙИНВЕСТХОЛДИНГ АД</v>
      </c>
      <c r="B1001" s="105" t="str">
        <f t="shared" si="58"/>
        <v>121592481</v>
      </c>
      <c r="C1001" s="579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СТРОЙИНВЕСТХОЛДИНГ АД</v>
      </c>
      <c r="B1002" s="105" t="str">
        <f t="shared" si="58"/>
        <v>121592481</v>
      </c>
      <c r="C1002" s="579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СТРОЙИНВЕСТХОЛДИНГ АД</v>
      </c>
      <c r="B1003" s="105" t="str">
        <f t="shared" si="58"/>
        <v>121592481</v>
      </c>
      <c r="C1003" s="579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СТРОЙИНВЕСТХОЛДИНГ АД</v>
      </c>
      <c r="B1004" s="105" t="str">
        <f t="shared" si="58"/>
        <v>121592481</v>
      </c>
      <c r="C1004" s="579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СТРОЙИНВЕСТХОЛДИНГ АД</v>
      </c>
      <c r="B1005" s="105" t="str">
        <f t="shared" si="58"/>
        <v>121592481</v>
      </c>
      <c r="C1005" s="579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СТРОЙИНВЕСТХОЛДИНГ АД</v>
      </c>
      <c r="B1006" s="105" t="str">
        <f t="shared" si="58"/>
        <v>121592481</v>
      </c>
      <c r="C1006" s="579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СТРОЙИНВЕСТХОЛДИНГ АД</v>
      </c>
      <c r="B1007" s="105" t="str">
        <f t="shared" si="58"/>
        <v>121592481</v>
      </c>
      <c r="C1007" s="579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СТРОЙИНВЕСТХОЛДИНГ АД</v>
      </c>
      <c r="B1008" s="105" t="str">
        <f t="shared" si="58"/>
        <v>121592481</v>
      </c>
      <c r="C1008" s="579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СТРОЙИНВЕСТХОЛДИНГ АД</v>
      </c>
      <c r="B1009" s="105" t="str">
        <f t="shared" si="58"/>
        <v>121592481</v>
      </c>
      <c r="C1009" s="579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СТРОЙИНВЕСТХОЛДИНГ АД</v>
      </c>
      <c r="B1010" s="105" t="str">
        <f t="shared" si="58"/>
        <v>121592481</v>
      </c>
      <c r="C1010" s="579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СТРОЙИНВЕСТХОЛДИНГ АД</v>
      </c>
      <c r="B1011" s="105" t="str">
        <f t="shared" si="58"/>
        <v>121592481</v>
      </c>
      <c r="C1011" s="579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СТРОЙИНВЕСТХОЛДИНГ АД</v>
      </c>
      <c r="B1012" s="105" t="str">
        <f t="shared" si="58"/>
        <v>121592481</v>
      </c>
      <c r="C1012" s="579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СТРОЙИНВЕСТХОЛДИНГ АД</v>
      </c>
      <c r="B1013" s="105" t="str">
        <f t="shared" si="58"/>
        <v>121592481</v>
      </c>
      <c r="C1013" s="579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СТРОЙИНВЕСТХОЛДИНГ АД</v>
      </c>
      <c r="B1014" s="105" t="str">
        <f t="shared" si="58"/>
        <v>121592481</v>
      </c>
      <c r="C1014" s="579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СТРОЙИНВЕСТХОЛДИНГ АД</v>
      </c>
      <c r="B1015" s="105" t="str">
        <f t="shared" si="58"/>
        <v>121592481</v>
      </c>
      <c r="C1015" s="579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СТРОЙИНВЕСТХОЛДИНГ АД</v>
      </c>
      <c r="B1016" s="105" t="str">
        <f t="shared" si="58"/>
        <v>121592481</v>
      </c>
      <c r="C1016" s="579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СТРОЙИНВЕСТХОЛДИНГ АД</v>
      </c>
      <c r="B1017" s="105" t="str">
        <f t="shared" si="58"/>
        <v>121592481</v>
      </c>
      <c r="C1017" s="579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СТРОЙИНВЕСТХОЛДИНГ АД</v>
      </c>
      <c r="B1018" s="105" t="str">
        <f t="shared" si="58"/>
        <v>121592481</v>
      </c>
      <c r="C1018" s="579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СТРОЙИНВЕСТХОЛДИНГ АД</v>
      </c>
      <c r="B1019" s="105" t="str">
        <f t="shared" si="58"/>
        <v>121592481</v>
      </c>
      <c r="C1019" s="579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СТРОЙИНВЕСТХОЛДИНГ АД</v>
      </c>
      <c r="B1020" s="105" t="str">
        <f t="shared" si="58"/>
        <v>121592481</v>
      </c>
      <c r="C1020" s="579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СТРОЙИНВЕСТХОЛДИНГ АД</v>
      </c>
      <c r="B1021" s="105" t="str">
        <f t="shared" si="58"/>
        <v>121592481</v>
      </c>
      <c r="C1021" s="579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СТРОЙИНВЕСТХОЛДИНГ АД</v>
      </c>
      <c r="B1022" s="105" t="str">
        <f t="shared" si="58"/>
        <v>121592481</v>
      </c>
      <c r="C1022" s="579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СТРОЙИНВЕСТХОЛДИНГ АД</v>
      </c>
      <c r="B1023" s="105" t="str">
        <f t="shared" si="58"/>
        <v>121592481</v>
      </c>
      <c r="C1023" s="579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СТРОЙИНВЕСТХОЛДИНГ АД</v>
      </c>
      <c r="B1024" s="105" t="str">
        <f t="shared" si="58"/>
        <v>121592481</v>
      </c>
      <c r="C1024" s="579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15</v>
      </c>
    </row>
    <row r="1025" spans="1:8" ht="15.75">
      <c r="A1025" s="105" t="str">
        <f t="shared" si="57"/>
        <v>СТРОЙИНВЕСТХОЛДИНГ АД</v>
      </c>
      <c r="B1025" s="105" t="str">
        <f t="shared" si="58"/>
        <v>121592481</v>
      </c>
      <c r="C1025" s="579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СТРОЙИНВЕСТХОЛДИНГ АД</v>
      </c>
      <c r="B1026" s="105" t="str">
        <f t="shared" si="58"/>
        <v>121592481</v>
      </c>
      <c r="C1026" s="579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СТРОЙИНВЕСТХОЛДИНГ АД</v>
      </c>
      <c r="B1027" s="105" t="str">
        <f t="shared" si="58"/>
        <v>121592481</v>
      </c>
      <c r="C1027" s="579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15</v>
      </c>
    </row>
    <row r="1028" spans="1:8" ht="15.75">
      <c r="A1028" s="105" t="str">
        <f t="shared" si="57"/>
        <v>СТРОЙИНВЕСТХОЛДИНГ АД</v>
      </c>
      <c r="B1028" s="105" t="str">
        <f t="shared" si="58"/>
        <v>121592481</v>
      </c>
      <c r="C1028" s="579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СТРОЙИНВЕСТХОЛДИНГ АД</v>
      </c>
      <c r="B1029" s="105" t="str">
        <f t="shared" si="58"/>
        <v>121592481</v>
      </c>
      <c r="C1029" s="579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СТРОЙИНВЕСТХОЛДИНГ АД</v>
      </c>
      <c r="B1030" s="105" t="str">
        <f t="shared" si="58"/>
        <v>121592481</v>
      </c>
      <c r="C1030" s="579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СТРОЙИНВЕСТХОЛДИНГ АД</v>
      </c>
      <c r="B1031" s="105" t="str">
        <f t="shared" si="58"/>
        <v>121592481</v>
      </c>
      <c r="C1031" s="579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СТРОЙИНВЕСТХОЛДИНГ АД</v>
      </c>
      <c r="B1032" s="105" t="str">
        <f t="shared" si="58"/>
        <v>121592481</v>
      </c>
      <c r="C1032" s="579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СТРОЙИНВЕСТХОЛДИНГ АД</v>
      </c>
      <c r="B1033" s="105" t="str">
        <f t="shared" si="58"/>
        <v>121592481</v>
      </c>
      <c r="C1033" s="579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СТРОЙИНВЕСТХОЛДИНГ АД</v>
      </c>
      <c r="B1034" s="105" t="str">
        <f t="shared" si="58"/>
        <v>121592481</v>
      </c>
      <c r="C1034" s="579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СТРОЙИНВЕСТХОЛДИНГ АД</v>
      </c>
      <c r="B1035" s="105" t="str">
        <f t="shared" si="58"/>
        <v>121592481</v>
      </c>
      <c r="C1035" s="579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СТРОЙИНВЕСТХОЛДИНГ АД</v>
      </c>
      <c r="B1036" s="105" t="str">
        <f t="shared" si="58"/>
        <v>121592481</v>
      </c>
      <c r="C1036" s="579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СТРОЙИНВЕСТХОЛДИНГ АД</v>
      </c>
      <c r="B1037" s="105" t="str">
        <f t="shared" si="58"/>
        <v>121592481</v>
      </c>
      <c r="C1037" s="579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СТРОЙИНВЕСТХОЛДИНГ АД</v>
      </c>
      <c r="B1038" s="105" t="str">
        <f t="shared" si="58"/>
        <v>121592481</v>
      </c>
      <c r="C1038" s="579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</v>
      </c>
    </row>
    <row r="1039" spans="1:8" ht="15.75">
      <c r="A1039" s="105" t="str">
        <f t="shared" si="57"/>
        <v>СТРОЙИНВЕСТХОЛДИНГ АД</v>
      </c>
      <c r="B1039" s="105" t="str">
        <f t="shared" si="58"/>
        <v>121592481</v>
      </c>
      <c r="C1039" s="579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СТРОЙИНВЕСТХОЛДИНГ АД</v>
      </c>
      <c r="B1040" s="105" t="str">
        <f aca="true" t="shared" si="61" ref="B1040:B1103">pdeBulstat</f>
        <v>121592481</v>
      </c>
      <c r="C1040" s="579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СТРОЙИНВЕСТХОЛДИНГ АД</v>
      </c>
      <c r="B1041" s="105" t="str">
        <f t="shared" si="61"/>
        <v>121592481</v>
      </c>
      <c r="C1041" s="579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СТРОЙИНВЕСТХОЛДИНГ АД</v>
      </c>
      <c r="B1042" s="105" t="str">
        <f t="shared" si="61"/>
        <v>121592481</v>
      </c>
      <c r="C1042" s="579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</v>
      </c>
    </row>
    <row r="1043" spans="1:8" ht="15.75">
      <c r="A1043" s="105" t="str">
        <f t="shared" si="60"/>
        <v>СТРОЙИНВЕСТХОЛДИНГ АД</v>
      </c>
      <c r="B1043" s="105" t="str">
        <f t="shared" si="61"/>
        <v>121592481</v>
      </c>
      <c r="C1043" s="579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СТРОЙИНВЕСТХОЛДИНГ АД</v>
      </c>
      <c r="B1044" s="105" t="str">
        <f t="shared" si="61"/>
        <v>121592481</v>
      </c>
      <c r="C1044" s="579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СТРОЙИНВЕСТХОЛДИНГ АД</v>
      </c>
      <c r="B1045" s="105" t="str">
        <f t="shared" si="61"/>
        <v>121592481</v>
      </c>
      <c r="C1045" s="579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СТРОЙИНВЕСТХОЛДИНГ АД</v>
      </c>
      <c r="B1046" s="105" t="str">
        <f t="shared" si="61"/>
        <v>121592481</v>
      </c>
      <c r="C1046" s="579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СТРОЙИНВЕСТХОЛДИНГ АД</v>
      </c>
      <c r="B1047" s="105" t="str">
        <f t="shared" si="61"/>
        <v>121592481</v>
      </c>
      <c r="C1047" s="579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СТРОЙИНВЕСТХОЛДИНГ АД</v>
      </c>
      <c r="B1048" s="105" t="str">
        <f t="shared" si="61"/>
        <v>121592481</v>
      </c>
      <c r="C1048" s="579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.75">
      <c r="A1049" s="105" t="str">
        <f t="shared" si="60"/>
        <v>СТРОЙИНВЕСТХОЛДИНГ АД</v>
      </c>
      <c r="B1049" s="105" t="str">
        <f t="shared" si="61"/>
        <v>121592481</v>
      </c>
      <c r="C1049" s="579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29</v>
      </c>
    </row>
    <row r="1050" spans="1:8" ht="15.75">
      <c r="A1050" s="105" t="str">
        <f t="shared" si="60"/>
        <v>СТРОЙИНВЕСТХОЛДИНГ АД</v>
      </c>
      <c r="B1050" s="105" t="str">
        <f t="shared" si="61"/>
        <v>121592481</v>
      </c>
      <c r="C1050" s="579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29</v>
      </c>
    </row>
    <row r="1051" spans="1:8" ht="15.75">
      <c r="A1051" s="105" t="str">
        <f t="shared" si="60"/>
        <v>СТРОЙИНВЕСТХОЛДИНГ АД</v>
      </c>
      <c r="B1051" s="105" t="str">
        <f t="shared" si="61"/>
        <v>121592481</v>
      </c>
      <c r="C1051" s="579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СТРОЙИНВЕСТХОЛДИНГ АД</v>
      </c>
      <c r="B1052" s="105" t="str">
        <f t="shared" si="61"/>
        <v>121592481</v>
      </c>
      <c r="C1052" s="579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СТРОЙИНВЕСТХОЛДИНГ АД</v>
      </c>
      <c r="B1053" s="105" t="str">
        <f t="shared" si="61"/>
        <v>121592481</v>
      </c>
      <c r="C1053" s="579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СТРОЙИНВЕСТХОЛДИНГ АД</v>
      </c>
      <c r="B1054" s="105" t="str">
        <f t="shared" si="61"/>
        <v>121592481</v>
      </c>
      <c r="C1054" s="579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СТРОЙИНВЕСТХОЛДИНГ АД</v>
      </c>
      <c r="B1055" s="105" t="str">
        <f t="shared" si="61"/>
        <v>121592481</v>
      </c>
      <c r="C1055" s="579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СТРОЙИНВЕСТХОЛДИНГ АД</v>
      </c>
      <c r="B1056" s="105" t="str">
        <f t="shared" si="61"/>
        <v>121592481</v>
      </c>
      <c r="C1056" s="579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СТРОЙИНВЕСТХОЛДИНГ АД</v>
      </c>
      <c r="B1057" s="105" t="str">
        <f t="shared" si="61"/>
        <v>121592481</v>
      </c>
      <c r="C1057" s="579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СТРОЙИНВЕСТХОЛДИНГ АД</v>
      </c>
      <c r="B1058" s="105" t="str">
        <f t="shared" si="61"/>
        <v>121592481</v>
      </c>
      <c r="C1058" s="579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СТРОЙИНВЕСТХОЛДИНГ АД</v>
      </c>
      <c r="B1059" s="105" t="str">
        <f t="shared" si="61"/>
        <v>121592481</v>
      </c>
      <c r="C1059" s="579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СТРОЙИНВЕСТХОЛДИНГ АД</v>
      </c>
      <c r="B1060" s="105" t="str">
        <f t="shared" si="61"/>
        <v>121592481</v>
      </c>
      <c r="C1060" s="579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СТРОЙИНВЕСТХОЛДИНГ АД</v>
      </c>
      <c r="B1061" s="105" t="str">
        <f t="shared" si="61"/>
        <v>121592481</v>
      </c>
      <c r="C1061" s="579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СТРОЙИНВЕСТХОЛДИНГ АД</v>
      </c>
      <c r="B1062" s="105" t="str">
        <f t="shared" si="61"/>
        <v>121592481</v>
      </c>
      <c r="C1062" s="579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СТРОЙИНВЕСТХОЛДИНГ АД</v>
      </c>
      <c r="B1063" s="105" t="str">
        <f t="shared" si="61"/>
        <v>121592481</v>
      </c>
      <c r="C1063" s="579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СТРОЙИНВЕСТХОЛДИНГ АД</v>
      </c>
      <c r="B1064" s="105" t="str">
        <f t="shared" si="61"/>
        <v>121592481</v>
      </c>
      <c r="C1064" s="579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СТРОЙИНВЕСТХОЛДИНГ АД</v>
      </c>
      <c r="B1065" s="105" t="str">
        <f t="shared" si="61"/>
        <v>121592481</v>
      </c>
      <c r="C1065" s="579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СТРОЙИНВЕСТХОЛДИНГ АД</v>
      </c>
      <c r="B1066" s="105" t="str">
        <f t="shared" si="61"/>
        <v>121592481</v>
      </c>
      <c r="C1066" s="579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СТРОЙИНВЕСТХОЛДИНГ АД</v>
      </c>
      <c r="B1067" s="105" t="str">
        <f t="shared" si="61"/>
        <v>121592481</v>
      </c>
      <c r="C1067" s="579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15</v>
      </c>
    </row>
    <row r="1068" spans="1:8" ht="15.75">
      <c r="A1068" s="105" t="str">
        <f t="shared" si="60"/>
        <v>СТРОЙИНВЕСТХОЛДИНГ АД</v>
      </c>
      <c r="B1068" s="105" t="str">
        <f t="shared" si="61"/>
        <v>121592481</v>
      </c>
      <c r="C1068" s="579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СТРОЙИНВЕСТХОЛДИНГ АД</v>
      </c>
      <c r="B1069" s="105" t="str">
        <f t="shared" si="61"/>
        <v>121592481</v>
      </c>
      <c r="C1069" s="579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СТРОЙИНВЕСТХОЛДИНГ АД</v>
      </c>
      <c r="B1070" s="105" t="str">
        <f t="shared" si="61"/>
        <v>121592481</v>
      </c>
      <c r="C1070" s="579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15</v>
      </c>
    </row>
    <row r="1071" spans="1:8" ht="15.75">
      <c r="A1071" s="105" t="str">
        <f t="shared" si="60"/>
        <v>СТРОЙИНВЕСТХОЛДИНГ АД</v>
      </c>
      <c r="B1071" s="105" t="str">
        <f t="shared" si="61"/>
        <v>121592481</v>
      </c>
      <c r="C1071" s="579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СТРОЙИНВЕСТХОЛДИНГ АД</v>
      </c>
      <c r="B1072" s="105" t="str">
        <f t="shared" si="61"/>
        <v>121592481</v>
      </c>
      <c r="C1072" s="579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СТРОЙИНВЕСТХОЛДИНГ АД</v>
      </c>
      <c r="B1073" s="105" t="str">
        <f t="shared" si="61"/>
        <v>121592481</v>
      </c>
      <c r="C1073" s="579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СТРОЙИНВЕСТХОЛДИНГ АД</v>
      </c>
      <c r="B1074" s="105" t="str">
        <f t="shared" si="61"/>
        <v>121592481</v>
      </c>
      <c r="C1074" s="579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СТРОЙИНВЕСТХОЛДИНГ АД</v>
      </c>
      <c r="B1075" s="105" t="str">
        <f t="shared" si="61"/>
        <v>121592481</v>
      </c>
      <c r="C1075" s="579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СТРОЙИНВЕСТХОЛДИНГ АД</v>
      </c>
      <c r="B1076" s="105" t="str">
        <f t="shared" si="61"/>
        <v>121592481</v>
      </c>
      <c r="C1076" s="579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СТРОЙИНВЕСТХОЛДИНГ АД</v>
      </c>
      <c r="B1077" s="105" t="str">
        <f t="shared" si="61"/>
        <v>121592481</v>
      </c>
      <c r="C1077" s="579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СТРОЙИНВЕСТХОЛДИНГ АД</v>
      </c>
      <c r="B1078" s="105" t="str">
        <f t="shared" si="61"/>
        <v>121592481</v>
      </c>
      <c r="C1078" s="579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СТРОЙИНВЕСТХОЛДИНГ АД</v>
      </c>
      <c r="B1079" s="105" t="str">
        <f t="shared" si="61"/>
        <v>121592481</v>
      </c>
      <c r="C1079" s="579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СТРОЙИНВЕСТХОЛДИНГ АД</v>
      </c>
      <c r="B1080" s="105" t="str">
        <f t="shared" si="61"/>
        <v>121592481</v>
      </c>
      <c r="C1080" s="579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СТРОЙИНВЕСТХОЛДИНГ АД</v>
      </c>
      <c r="B1081" s="105" t="str">
        <f t="shared" si="61"/>
        <v>121592481</v>
      </c>
      <c r="C1081" s="579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</v>
      </c>
    </row>
    <row r="1082" spans="1:8" ht="15.75">
      <c r="A1082" s="105" t="str">
        <f t="shared" si="60"/>
        <v>СТРОЙИНВЕСТХОЛДИНГ АД</v>
      </c>
      <c r="B1082" s="105" t="str">
        <f t="shared" si="61"/>
        <v>121592481</v>
      </c>
      <c r="C1082" s="579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СТРОЙИНВЕСТХОЛДИНГ АД</v>
      </c>
      <c r="B1083" s="105" t="str">
        <f t="shared" si="61"/>
        <v>121592481</v>
      </c>
      <c r="C1083" s="579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СТРОЙИНВЕСТХОЛДИНГ АД</v>
      </c>
      <c r="B1084" s="105" t="str">
        <f t="shared" si="61"/>
        <v>121592481</v>
      </c>
      <c r="C1084" s="579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СТРОЙИНВЕСТХОЛДИНГ АД</v>
      </c>
      <c r="B1085" s="105" t="str">
        <f t="shared" si="61"/>
        <v>121592481</v>
      </c>
      <c r="C1085" s="579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10</v>
      </c>
    </row>
    <row r="1086" spans="1:8" ht="15.75">
      <c r="A1086" s="105" t="str">
        <f t="shared" si="60"/>
        <v>СТРОЙИНВЕСТХОЛДИНГ АД</v>
      </c>
      <c r="B1086" s="105" t="str">
        <f t="shared" si="61"/>
        <v>121592481</v>
      </c>
      <c r="C1086" s="579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СТРОЙИНВЕСТХОЛДИНГ АД</v>
      </c>
      <c r="B1087" s="105" t="str">
        <f t="shared" si="61"/>
        <v>121592481</v>
      </c>
      <c r="C1087" s="579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СТРОЙИНВЕСТХОЛДИНГ АД</v>
      </c>
      <c r="B1088" s="105" t="str">
        <f t="shared" si="61"/>
        <v>121592481</v>
      </c>
      <c r="C1088" s="579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СТРОЙИНВЕСТХОЛДИНГ АД</v>
      </c>
      <c r="B1089" s="105" t="str">
        <f t="shared" si="61"/>
        <v>121592481</v>
      </c>
      <c r="C1089" s="579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СТРОЙИНВЕСТХОЛДИНГ АД</v>
      </c>
      <c r="B1090" s="105" t="str">
        <f t="shared" si="61"/>
        <v>121592481</v>
      </c>
      <c r="C1090" s="579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СТРОЙИНВЕСТХОЛДИНГ АД</v>
      </c>
      <c r="B1091" s="105" t="str">
        <f t="shared" si="61"/>
        <v>121592481</v>
      </c>
      <c r="C1091" s="579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</v>
      </c>
    </row>
    <row r="1092" spans="1:8" ht="15.75">
      <c r="A1092" s="105" t="str">
        <f t="shared" si="60"/>
        <v>СТРОЙИНВЕСТХОЛДИНГ АД</v>
      </c>
      <c r="B1092" s="105" t="str">
        <f t="shared" si="61"/>
        <v>121592481</v>
      </c>
      <c r="C1092" s="579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29</v>
      </c>
    </row>
    <row r="1093" spans="1:8" ht="15.75">
      <c r="A1093" s="105" t="str">
        <f t="shared" si="60"/>
        <v>СТРОЙИНВЕСТХОЛДИНГ АД</v>
      </c>
      <c r="B1093" s="105" t="str">
        <f t="shared" si="61"/>
        <v>121592481</v>
      </c>
      <c r="C1093" s="579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29</v>
      </c>
    </row>
    <row r="1094" spans="1:8" ht="15.75">
      <c r="A1094" s="105" t="str">
        <f t="shared" si="60"/>
        <v>СТРОЙИНВЕСТХОЛДИНГ АД</v>
      </c>
      <c r="B1094" s="105" t="str">
        <f t="shared" si="61"/>
        <v>121592481</v>
      </c>
      <c r="C1094" s="579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СТРОЙИНВЕСТХОЛДИНГ АД</v>
      </c>
      <c r="B1095" s="105" t="str">
        <f t="shared" si="61"/>
        <v>121592481</v>
      </c>
      <c r="C1095" s="579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СТРОЙИНВЕСТХОЛДИНГ АД</v>
      </c>
      <c r="B1096" s="105" t="str">
        <f t="shared" si="61"/>
        <v>121592481</v>
      </c>
      <c r="C1096" s="579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СТРОЙИНВЕСТХОЛДИНГ АД</v>
      </c>
      <c r="B1097" s="105" t="str">
        <f t="shared" si="61"/>
        <v>121592481</v>
      </c>
      <c r="C1097" s="579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СТРОЙИНВЕСТХОЛДИНГ АД</v>
      </c>
      <c r="B1098" s="105" t="str">
        <f t="shared" si="61"/>
        <v>121592481</v>
      </c>
      <c r="C1098" s="579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СТРОЙИНВЕСТХОЛДИНГ АД</v>
      </c>
      <c r="B1099" s="105" t="str">
        <f t="shared" si="61"/>
        <v>121592481</v>
      </c>
      <c r="C1099" s="579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СТРОЙИНВЕСТХОЛДИНГ АД</v>
      </c>
      <c r="B1100" s="105" t="str">
        <f t="shared" si="61"/>
        <v>121592481</v>
      </c>
      <c r="C1100" s="579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СТРОЙИНВЕСТХОЛДИНГ АД</v>
      </c>
      <c r="B1101" s="105" t="str">
        <f t="shared" si="61"/>
        <v>121592481</v>
      </c>
      <c r="C1101" s="579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СТРОЙИНВЕСТХОЛДИНГ АД</v>
      </c>
      <c r="B1102" s="105" t="str">
        <f t="shared" si="61"/>
        <v>121592481</v>
      </c>
      <c r="C1102" s="579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СТРОЙИНВЕСТХОЛДИНГ АД</v>
      </c>
      <c r="B1103" s="105" t="str">
        <f t="shared" si="61"/>
        <v>121592481</v>
      </c>
      <c r="C1103" s="579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СТРОЙИНВЕСТХОЛДИНГ АД</v>
      </c>
      <c r="B1104" s="105" t="str">
        <f aca="true" t="shared" si="64" ref="B1104:B1167">pdeBulstat</f>
        <v>121592481</v>
      </c>
      <c r="C1104" s="579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СТРОЙИНВЕСТХОЛДИНГ АД</v>
      </c>
      <c r="B1105" s="105" t="str">
        <f t="shared" si="64"/>
        <v>121592481</v>
      </c>
      <c r="C1105" s="579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СТРОЙИНВЕСТХОЛДИНГ АД</v>
      </c>
      <c r="B1106" s="105" t="str">
        <f t="shared" si="64"/>
        <v>121592481</v>
      </c>
      <c r="C1106" s="579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СТРОЙИНВЕСТХОЛДИНГ АД</v>
      </c>
      <c r="B1107" s="105" t="str">
        <f t="shared" si="64"/>
        <v>121592481</v>
      </c>
      <c r="C1107" s="579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СТРОЙИНВЕСТХОЛДИНГ АД</v>
      </c>
      <c r="B1108" s="105" t="str">
        <f t="shared" si="64"/>
        <v>121592481</v>
      </c>
      <c r="C1108" s="579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СТРОЙИНВЕСТХОЛДИНГ АД</v>
      </c>
      <c r="B1109" s="105" t="str">
        <f t="shared" si="64"/>
        <v>121592481</v>
      </c>
      <c r="C1109" s="579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СТРОЙИНВЕСТХОЛДИНГ АД</v>
      </c>
      <c r="B1110" s="105" t="str">
        <f t="shared" si="64"/>
        <v>121592481</v>
      </c>
      <c r="C1110" s="579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СТРОЙИНВЕСТХОЛДИНГ АД</v>
      </c>
      <c r="B1111" s="105" t="str">
        <f t="shared" si="64"/>
        <v>121592481</v>
      </c>
      <c r="C1111" s="579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СТРОЙИНВЕСТХОЛДИНГ АД</v>
      </c>
      <c r="B1112" s="105" t="str">
        <f t="shared" si="64"/>
        <v>121592481</v>
      </c>
      <c r="C1112" s="579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СТРОЙИНВЕСТХОЛДИНГ АД</v>
      </c>
      <c r="B1113" s="105" t="str">
        <f t="shared" si="64"/>
        <v>121592481</v>
      </c>
      <c r="C1113" s="579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СТРОЙИНВЕСТХОЛДИНГ АД</v>
      </c>
      <c r="B1114" s="105" t="str">
        <f t="shared" si="64"/>
        <v>121592481</v>
      </c>
      <c r="C1114" s="579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СТРОЙИНВЕСТХОЛДИНГ АД</v>
      </c>
      <c r="B1115" s="105" t="str">
        <f t="shared" si="64"/>
        <v>121592481</v>
      </c>
      <c r="C1115" s="579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СТРОЙИНВЕСТХОЛДИНГ АД</v>
      </c>
      <c r="B1116" s="105" t="str">
        <f t="shared" si="64"/>
        <v>121592481</v>
      </c>
      <c r="C1116" s="579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СТРОЙИНВЕСТХОЛДИНГ АД</v>
      </c>
      <c r="B1117" s="105" t="str">
        <f t="shared" si="64"/>
        <v>121592481</v>
      </c>
      <c r="C1117" s="579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СТРОЙИНВЕСТХОЛДИНГ АД</v>
      </c>
      <c r="B1118" s="105" t="str">
        <f t="shared" si="64"/>
        <v>121592481</v>
      </c>
      <c r="C1118" s="579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СТРОЙИНВЕСТХОЛДИНГ АД</v>
      </c>
      <c r="B1119" s="105" t="str">
        <f t="shared" si="64"/>
        <v>121592481</v>
      </c>
      <c r="C1119" s="579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СТРОЙИНВЕСТХОЛДИНГ АД</v>
      </c>
      <c r="B1120" s="105" t="str">
        <f t="shared" si="64"/>
        <v>121592481</v>
      </c>
      <c r="C1120" s="579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СТРОЙИНВЕСТХОЛДИНГ АД</v>
      </c>
      <c r="B1121" s="105" t="str">
        <f t="shared" si="64"/>
        <v>121592481</v>
      </c>
      <c r="C1121" s="579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СТРОЙИНВЕСТХОЛДИНГ АД</v>
      </c>
      <c r="B1122" s="105" t="str">
        <f t="shared" si="64"/>
        <v>121592481</v>
      </c>
      <c r="C1122" s="579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СТРОЙИНВЕСТХОЛДИНГ АД</v>
      </c>
      <c r="B1123" s="105" t="str">
        <f t="shared" si="64"/>
        <v>121592481</v>
      </c>
      <c r="C1123" s="579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СТРОЙИНВЕСТХОЛДИНГ АД</v>
      </c>
      <c r="B1124" s="105" t="str">
        <f t="shared" si="64"/>
        <v>121592481</v>
      </c>
      <c r="C1124" s="579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СТРОЙИНВЕСТХОЛДИНГ АД</v>
      </c>
      <c r="B1125" s="105" t="str">
        <f t="shared" si="64"/>
        <v>121592481</v>
      </c>
      <c r="C1125" s="579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СТРОЙИНВЕСТХОЛДИНГ АД</v>
      </c>
      <c r="B1126" s="105" t="str">
        <f t="shared" si="64"/>
        <v>121592481</v>
      </c>
      <c r="C1126" s="579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СТРОЙИНВЕСТХОЛДИНГ АД</v>
      </c>
      <c r="B1127" s="105" t="str">
        <f t="shared" si="64"/>
        <v>121592481</v>
      </c>
      <c r="C1127" s="579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СТРОЙИНВЕСТХОЛДИНГ АД</v>
      </c>
      <c r="B1128" s="105" t="str">
        <f t="shared" si="64"/>
        <v>121592481</v>
      </c>
      <c r="C1128" s="579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СТРОЙИНВЕСТХОЛДИНГ АД</v>
      </c>
      <c r="B1129" s="105" t="str">
        <f t="shared" si="64"/>
        <v>121592481</v>
      </c>
      <c r="C1129" s="579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СТРОЙИНВЕСТХОЛДИНГ АД</v>
      </c>
      <c r="B1130" s="105" t="str">
        <f t="shared" si="64"/>
        <v>121592481</v>
      </c>
      <c r="C1130" s="579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СТРОЙИНВЕСТХОЛДИНГ АД</v>
      </c>
      <c r="B1131" s="105" t="str">
        <f t="shared" si="64"/>
        <v>121592481</v>
      </c>
      <c r="C1131" s="579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СТРОЙИНВЕСТХОЛДИНГ АД</v>
      </c>
      <c r="B1132" s="105" t="str">
        <f t="shared" si="64"/>
        <v>121592481</v>
      </c>
      <c r="C1132" s="579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СТРОЙИНВЕСТХОЛДИНГ АД</v>
      </c>
      <c r="B1133" s="105" t="str">
        <f t="shared" si="64"/>
        <v>121592481</v>
      </c>
      <c r="C1133" s="579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СТРОЙИНВЕСТХОЛДИНГ АД</v>
      </c>
      <c r="B1134" s="105" t="str">
        <f t="shared" si="64"/>
        <v>121592481</v>
      </c>
      <c r="C1134" s="579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СТРОЙИНВЕСТХОЛДИНГ АД</v>
      </c>
      <c r="B1135" s="105" t="str">
        <f t="shared" si="64"/>
        <v>121592481</v>
      </c>
      <c r="C1135" s="579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СТРОЙИНВЕСТХОЛДИНГ АД</v>
      </c>
      <c r="B1136" s="105" t="str">
        <f t="shared" si="64"/>
        <v>121592481</v>
      </c>
      <c r="C1136" s="579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СТРОЙИНВЕСТХОЛДИНГ АД</v>
      </c>
      <c r="B1137" s="105" t="str">
        <f t="shared" si="64"/>
        <v>121592481</v>
      </c>
      <c r="C1137" s="579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СТРОЙИНВЕСТХОЛДИНГ АД</v>
      </c>
      <c r="B1138" s="105" t="str">
        <f t="shared" si="64"/>
        <v>121592481</v>
      </c>
      <c r="C1138" s="579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СТРОЙИНВЕСТХОЛДИНГ АД</v>
      </c>
      <c r="B1139" s="105" t="str">
        <f t="shared" si="64"/>
        <v>121592481</v>
      </c>
      <c r="C1139" s="579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СТРОЙИНВЕСТХОЛДИНГ АД</v>
      </c>
      <c r="B1140" s="105" t="str">
        <f t="shared" si="64"/>
        <v>121592481</v>
      </c>
      <c r="C1140" s="579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СТРОЙИНВЕСТХОЛДИНГ АД</v>
      </c>
      <c r="B1141" s="105" t="str">
        <f t="shared" si="64"/>
        <v>121592481</v>
      </c>
      <c r="C1141" s="579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СТРОЙИНВЕСТХОЛДИНГ АД</v>
      </c>
      <c r="B1142" s="105" t="str">
        <f t="shared" si="64"/>
        <v>121592481</v>
      </c>
      <c r="C1142" s="579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СТРОЙИНВЕСТХОЛДИНГ АД</v>
      </c>
      <c r="B1143" s="105" t="str">
        <f t="shared" si="64"/>
        <v>121592481</v>
      </c>
      <c r="C1143" s="579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СТРОЙИНВЕСТХОЛДИНГ АД</v>
      </c>
      <c r="B1144" s="105" t="str">
        <f t="shared" si="64"/>
        <v>121592481</v>
      </c>
      <c r="C1144" s="579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СТРОЙИНВЕСТХОЛДИНГ АД</v>
      </c>
      <c r="B1145" s="105" t="str">
        <f t="shared" si="64"/>
        <v>121592481</v>
      </c>
      <c r="C1145" s="579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СТРОЙИНВЕСТХОЛДИНГ АД</v>
      </c>
      <c r="B1146" s="105" t="str">
        <f t="shared" si="64"/>
        <v>121592481</v>
      </c>
      <c r="C1146" s="579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СТРОЙИНВЕСТХОЛДИНГ АД</v>
      </c>
      <c r="B1147" s="105" t="str">
        <f t="shared" si="64"/>
        <v>121592481</v>
      </c>
      <c r="C1147" s="579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СТРОЙИНВЕСТХОЛДИНГ АД</v>
      </c>
      <c r="B1148" s="105" t="str">
        <f t="shared" si="64"/>
        <v>121592481</v>
      </c>
      <c r="C1148" s="579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СТРОЙИНВЕСТХОЛДИНГ АД</v>
      </c>
      <c r="B1149" s="105" t="str">
        <f t="shared" si="64"/>
        <v>121592481</v>
      </c>
      <c r="C1149" s="579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СТРОЙИНВЕСТХОЛДИНГ АД</v>
      </c>
      <c r="B1150" s="105" t="str">
        <f t="shared" si="64"/>
        <v>121592481</v>
      </c>
      <c r="C1150" s="579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СТРОЙИНВЕСТХОЛДИНГ АД</v>
      </c>
      <c r="B1151" s="105" t="str">
        <f t="shared" si="64"/>
        <v>121592481</v>
      </c>
      <c r="C1151" s="579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СТРОЙИНВЕСТХОЛДИНГ АД</v>
      </c>
      <c r="B1152" s="105" t="str">
        <f t="shared" si="64"/>
        <v>121592481</v>
      </c>
      <c r="C1152" s="579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СТРОЙИНВЕСТХОЛДИНГ АД</v>
      </c>
      <c r="B1153" s="105" t="str">
        <f t="shared" si="64"/>
        <v>121592481</v>
      </c>
      <c r="C1153" s="579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СТРОЙИНВЕСТХОЛДИНГ АД</v>
      </c>
      <c r="B1154" s="105" t="str">
        <f t="shared" si="64"/>
        <v>121592481</v>
      </c>
      <c r="C1154" s="579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СТРОЙИНВЕСТХОЛДИНГ АД</v>
      </c>
      <c r="B1155" s="105" t="str">
        <f t="shared" si="64"/>
        <v>121592481</v>
      </c>
      <c r="C1155" s="579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СТРОЙИНВЕСТХОЛДИНГ АД</v>
      </c>
      <c r="B1156" s="105" t="str">
        <f t="shared" si="64"/>
        <v>121592481</v>
      </c>
      <c r="C1156" s="579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СТРОЙИНВЕСТХОЛДИНГ АД</v>
      </c>
      <c r="B1157" s="105" t="str">
        <f t="shared" si="64"/>
        <v>121592481</v>
      </c>
      <c r="C1157" s="579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СТРОЙИНВЕСТХОЛДИНГ АД</v>
      </c>
      <c r="B1158" s="105" t="str">
        <f t="shared" si="64"/>
        <v>121592481</v>
      </c>
      <c r="C1158" s="579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СТРОЙИНВЕСТХОЛДИНГ АД</v>
      </c>
      <c r="B1159" s="105" t="str">
        <f t="shared" si="64"/>
        <v>121592481</v>
      </c>
      <c r="C1159" s="579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СТРОЙИНВЕСТХОЛДИНГ АД</v>
      </c>
      <c r="B1160" s="105" t="str">
        <f t="shared" si="64"/>
        <v>121592481</v>
      </c>
      <c r="C1160" s="579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СТРОЙИНВЕСТХОЛДИНГ АД</v>
      </c>
      <c r="B1161" s="105" t="str">
        <f t="shared" si="64"/>
        <v>121592481</v>
      </c>
      <c r="C1161" s="579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СТРОЙИНВЕСТХОЛДИНГ АД</v>
      </c>
      <c r="B1162" s="105" t="str">
        <f t="shared" si="64"/>
        <v>121592481</v>
      </c>
      <c r="C1162" s="579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СТРОЙИНВЕСТХОЛДИНГ АД</v>
      </c>
      <c r="B1163" s="105" t="str">
        <f t="shared" si="64"/>
        <v>121592481</v>
      </c>
      <c r="C1163" s="579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СТРОЙИНВЕСТХОЛДИНГ АД</v>
      </c>
      <c r="B1164" s="105" t="str">
        <f t="shared" si="64"/>
        <v>121592481</v>
      </c>
      <c r="C1164" s="579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СТРОЙИНВЕСТХОЛДИНГ АД</v>
      </c>
      <c r="B1165" s="105" t="str">
        <f t="shared" si="64"/>
        <v>121592481</v>
      </c>
      <c r="C1165" s="579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СТРОЙИНВЕСТХОЛДИНГ АД</v>
      </c>
      <c r="B1166" s="105" t="str">
        <f t="shared" si="64"/>
        <v>121592481</v>
      </c>
      <c r="C1166" s="579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СТРОЙИНВЕСТХОЛДИНГ АД</v>
      </c>
      <c r="B1167" s="105" t="str">
        <f t="shared" si="64"/>
        <v>121592481</v>
      </c>
      <c r="C1167" s="579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СТРОЙИНВЕСТХОЛДИНГ АД</v>
      </c>
      <c r="B1168" s="105" t="str">
        <f aca="true" t="shared" si="67" ref="B1168:B1195">pdeBulstat</f>
        <v>121592481</v>
      </c>
      <c r="C1168" s="579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СТРОЙИНВЕСТХОЛДИНГ АД</v>
      </c>
      <c r="B1169" s="105" t="str">
        <f t="shared" si="67"/>
        <v>121592481</v>
      </c>
      <c r="C1169" s="579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СТРОЙИНВЕСТХОЛДИНГ АД</v>
      </c>
      <c r="B1170" s="105" t="str">
        <f t="shared" si="67"/>
        <v>121592481</v>
      </c>
      <c r="C1170" s="579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СТРОЙИНВЕСТХОЛДИНГ АД</v>
      </c>
      <c r="B1171" s="105" t="str">
        <f t="shared" si="67"/>
        <v>121592481</v>
      </c>
      <c r="C1171" s="579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СТРОЙИНВЕСТХОЛДИНГ АД</v>
      </c>
      <c r="B1172" s="105" t="str">
        <f t="shared" si="67"/>
        <v>121592481</v>
      </c>
      <c r="C1172" s="579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СТРОЙИНВЕСТХОЛДИНГ АД</v>
      </c>
      <c r="B1173" s="105" t="str">
        <f t="shared" si="67"/>
        <v>121592481</v>
      </c>
      <c r="C1173" s="579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СТРОЙИНВЕСТХОЛДИНГ АД</v>
      </c>
      <c r="B1174" s="105" t="str">
        <f t="shared" si="67"/>
        <v>121592481</v>
      </c>
      <c r="C1174" s="579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СТРОЙИНВЕСТХОЛДИНГ АД</v>
      </c>
      <c r="B1175" s="105" t="str">
        <f t="shared" si="67"/>
        <v>121592481</v>
      </c>
      <c r="C1175" s="579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СТРОЙИНВЕСТХОЛДИНГ АД</v>
      </c>
      <c r="B1176" s="105" t="str">
        <f t="shared" si="67"/>
        <v>121592481</v>
      </c>
      <c r="C1176" s="579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СТРОЙИНВЕСТХОЛДИНГ АД</v>
      </c>
      <c r="B1177" s="105" t="str">
        <f t="shared" si="67"/>
        <v>121592481</v>
      </c>
      <c r="C1177" s="579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СТРОЙИНВЕСТХОЛДИНГ АД</v>
      </c>
      <c r="B1178" s="105" t="str">
        <f t="shared" si="67"/>
        <v>121592481</v>
      </c>
      <c r="C1178" s="579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СТРОЙИНВЕСТХОЛДИНГ АД</v>
      </c>
      <c r="B1179" s="105" t="str">
        <f t="shared" si="67"/>
        <v>121592481</v>
      </c>
      <c r="C1179" s="579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СТРОЙИНВЕСТХОЛДИНГ АД</v>
      </c>
      <c r="B1180" s="105" t="str">
        <f t="shared" si="67"/>
        <v>121592481</v>
      </c>
      <c r="C1180" s="579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СТРОЙИНВЕСТХОЛДИНГ АД</v>
      </c>
      <c r="B1181" s="105" t="str">
        <f t="shared" si="67"/>
        <v>121592481</v>
      </c>
      <c r="C1181" s="579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СТРОЙИНВЕСТХОЛДИНГ АД</v>
      </c>
      <c r="B1182" s="105" t="str">
        <f t="shared" si="67"/>
        <v>121592481</v>
      </c>
      <c r="C1182" s="579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СТРОЙИНВЕСТХОЛДИНГ АД</v>
      </c>
      <c r="B1183" s="105" t="str">
        <f t="shared" si="67"/>
        <v>121592481</v>
      </c>
      <c r="C1183" s="579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СТРОЙИНВЕСТХОЛДИНГ АД</v>
      </c>
      <c r="B1184" s="105" t="str">
        <f t="shared" si="67"/>
        <v>121592481</v>
      </c>
      <c r="C1184" s="579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СТРОЙИНВЕСТХОЛДИНГ АД</v>
      </c>
      <c r="B1185" s="105" t="str">
        <f t="shared" si="67"/>
        <v>121592481</v>
      </c>
      <c r="C1185" s="579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СТРОЙИНВЕСТХОЛДИНГ АД</v>
      </c>
      <c r="B1186" s="105" t="str">
        <f t="shared" si="67"/>
        <v>121592481</v>
      </c>
      <c r="C1186" s="579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СТРОЙИНВЕСТХОЛДИНГ АД</v>
      </c>
      <c r="B1187" s="105" t="str">
        <f t="shared" si="67"/>
        <v>121592481</v>
      </c>
      <c r="C1187" s="579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СТРОЙИНВЕСТХОЛДИНГ АД</v>
      </c>
      <c r="B1188" s="105" t="str">
        <f t="shared" si="67"/>
        <v>121592481</v>
      </c>
      <c r="C1188" s="579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СТРОЙИНВЕСТХОЛДИНГ АД</v>
      </c>
      <c r="B1189" s="105" t="str">
        <f t="shared" si="67"/>
        <v>121592481</v>
      </c>
      <c r="C1189" s="579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СТРОЙИНВЕСТХОЛДИНГ АД</v>
      </c>
      <c r="B1190" s="105" t="str">
        <f t="shared" si="67"/>
        <v>121592481</v>
      </c>
      <c r="C1190" s="579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СТРОЙИНВЕСТХОЛДИНГ АД</v>
      </c>
      <c r="B1191" s="105" t="str">
        <f t="shared" si="67"/>
        <v>121592481</v>
      </c>
      <c r="C1191" s="579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СТРОЙИНВЕСТХОЛДИНГ АД</v>
      </c>
      <c r="B1192" s="105" t="str">
        <f t="shared" si="67"/>
        <v>121592481</v>
      </c>
      <c r="C1192" s="579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СТРОЙИНВЕСТХОЛДИНГ АД</v>
      </c>
      <c r="B1193" s="105" t="str">
        <f t="shared" si="67"/>
        <v>121592481</v>
      </c>
      <c r="C1193" s="579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СТРОЙИНВЕСТХОЛДИНГ АД</v>
      </c>
      <c r="B1194" s="105" t="str">
        <f t="shared" si="67"/>
        <v>121592481</v>
      </c>
      <c r="C1194" s="579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СТРОЙИНВЕСТХОЛДИНГ АД</v>
      </c>
      <c r="B1195" s="105" t="str">
        <f t="shared" si="67"/>
        <v>121592481</v>
      </c>
      <c r="C1195" s="579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78"/>
      <c r="F1196" s="501" t="s">
        <v>877</v>
      </c>
    </row>
    <row r="1197" spans="1:8" ht="15.75">
      <c r="A1197" s="105" t="str">
        <f aca="true" t="shared" si="69" ref="A1197:A1228">pdeName</f>
        <v>СТРОЙИНВЕСТХОЛДИНГ АД</v>
      </c>
      <c r="B1197" s="105" t="str">
        <f aca="true" t="shared" si="70" ref="B1197:B1228">pdeBulstat</f>
        <v>121592481</v>
      </c>
      <c r="C1197" s="579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405</v>
      </c>
    </row>
    <row r="1198" spans="1:8" ht="15.75">
      <c r="A1198" s="105" t="str">
        <f t="shared" si="69"/>
        <v>СТРОЙИНВЕСТХОЛДИНГ АД</v>
      </c>
      <c r="B1198" s="105" t="str">
        <f t="shared" si="70"/>
        <v>121592481</v>
      </c>
      <c r="C1198" s="579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СТРОЙИНВЕСТХОЛДИНГ АД</v>
      </c>
      <c r="B1199" s="105" t="str">
        <f t="shared" si="70"/>
        <v>121592481</v>
      </c>
      <c r="C1199" s="579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СТРОЙИНВЕСТХОЛДИНГ АД</v>
      </c>
      <c r="B1200" s="105" t="str">
        <f t="shared" si="70"/>
        <v>121592481</v>
      </c>
      <c r="C1200" s="579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СТРОЙИНВЕСТХОЛДИНГ АД</v>
      </c>
      <c r="B1201" s="105" t="str">
        <f t="shared" si="70"/>
        <v>121592481</v>
      </c>
      <c r="C1201" s="579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СТРОЙИНВЕСТХОЛДИНГ АД</v>
      </c>
      <c r="B1202" s="105" t="str">
        <f t="shared" si="70"/>
        <v>121592481</v>
      </c>
      <c r="C1202" s="579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405</v>
      </c>
    </row>
    <row r="1203" spans="1:8" ht="15.75">
      <c r="A1203" s="105" t="str">
        <f t="shared" si="69"/>
        <v>СТРОЙИНВЕСТХОЛДИНГ АД</v>
      </c>
      <c r="B1203" s="105" t="str">
        <f t="shared" si="70"/>
        <v>121592481</v>
      </c>
      <c r="C1203" s="579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СТРОЙИНВЕСТХОЛДИНГ АД</v>
      </c>
      <c r="B1204" s="105" t="str">
        <f t="shared" si="70"/>
        <v>121592481</v>
      </c>
      <c r="C1204" s="579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СТРОЙИНВЕСТХОЛДИНГ АД</v>
      </c>
      <c r="B1205" s="105" t="str">
        <f t="shared" si="70"/>
        <v>121592481</v>
      </c>
      <c r="C1205" s="579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СТРОЙИНВЕСТХОЛДИНГ АД</v>
      </c>
      <c r="B1206" s="105" t="str">
        <f t="shared" si="70"/>
        <v>121592481</v>
      </c>
      <c r="C1206" s="579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СТРОЙИНВЕСТХОЛДИНГ АД</v>
      </c>
      <c r="B1207" s="105" t="str">
        <f t="shared" si="70"/>
        <v>121592481</v>
      </c>
      <c r="C1207" s="579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СТРОЙИНВЕСТХОЛДИНГ АД</v>
      </c>
      <c r="B1208" s="105" t="str">
        <f t="shared" si="70"/>
        <v>121592481</v>
      </c>
      <c r="C1208" s="579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СТРОЙИНВЕСТХОЛДИНГ АД</v>
      </c>
      <c r="B1209" s="105" t="str">
        <f t="shared" si="70"/>
        <v>121592481</v>
      </c>
      <c r="C1209" s="579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СТРОЙИНВЕСТХОЛДИНГ АД</v>
      </c>
      <c r="B1210" s="105" t="str">
        <f t="shared" si="70"/>
        <v>121592481</v>
      </c>
      <c r="C1210" s="579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СТРОЙИНВЕСТХОЛДИНГ АД</v>
      </c>
      <c r="B1211" s="105" t="str">
        <f t="shared" si="70"/>
        <v>121592481</v>
      </c>
      <c r="C1211" s="579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СТРОЙИНВЕСТХОЛДИНГ АД</v>
      </c>
      <c r="B1212" s="105" t="str">
        <f t="shared" si="70"/>
        <v>121592481</v>
      </c>
      <c r="C1212" s="579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СТРОЙИНВЕСТХОЛДИНГ АД</v>
      </c>
      <c r="B1213" s="105" t="str">
        <f t="shared" si="70"/>
        <v>121592481</v>
      </c>
      <c r="C1213" s="579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СТРОЙИНВЕСТХОЛДИНГ АД</v>
      </c>
      <c r="B1214" s="105" t="str">
        <f t="shared" si="70"/>
        <v>121592481</v>
      </c>
      <c r="C1214" s="579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СТРОЙИНВЕСТХОЛДИНГ АД</v>
      </c>
      <c r="B1215" s="105" t="str">
        <f t="shared" si="70"/>
        <v>121592481</v>
      </c>
      <c r="C1215" s="579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СТРОЙИНВЕСТХОЛДИНГ АД</v>
      </c>
      <c r="B1216" s="105" t="str">
        <f t="shared" si="70"/>
        <v>121592481</v>
      </c>
      <c r="C1216" s="579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СТРОЙИНВЕСТХОЛДИНГ АД</v>
      </c>
      <c r="B1217" s="105" t="str">
        <f t="shared" si="70"/>
        <v>121592481</v>
      </c>
      <c r="C1217" s="579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СТРОЙИНВЕСТХОЛДИНГ АД</v>
      </c>
      <c r="B1218" s="105" t="str">
        <f t="shared" si="70"/>
        <v>121592481</v>
      </c>
      <c r="C1218" s="579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СТРОЙИНВЕСТХОЛДИНГ АД</v>
      </c>
      <c r="B1219" s="105" t="str">
        <f t="shared" si="70"/>
        <v>121592481</v>
      </c>
      <c r="C1219" s="579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СТРОЙИНВЕСТХОЛДИНГ АД</v>
      </c>
      <c r="B1220" s="105" t="str">
        <f t="shared" si="70"/>
        <v>121592481</v>
      </c>
      <c r="C1220" s="579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СТРОЙИНВЕСТХОЛДИНГ АД</v>
      </c>
      <c r="B1221" s="105" t="str">
        <f t="shared" si="70"/>
        <v>121592481</v>
      </c>
      <c r="C1221" s="579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СТРОЙИНВЕСТХОЛДИНГ АД</v>
      </c>
      <c r="B1222" s="105" t="str">
        <f t="shared" si="70"/>
        <v>121592481</v>
      </c>
      <c r="C1222" s="579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СТРОЙИНВЕСТХОЛДИНГ АД</v>
      </c>
      <c r="B1223" s="105" t="str">
        <f t="shared" si="70"/>
        <v>121592481</v>
      </c>
      <c r="C1223" s="579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СТРОЙИНВЕСТХОЛДИНГ АД</v>
      </c>
      <c r="B1224" s="105" t="str">
        <f t="shared" si="70"/>
        <v>121592481</v>
      </c>
      <c r="C1224" s="579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СТРОЙИНВЕСТХОЛДИНГ АД</v>
      </c>
      <c r="B1225" s="105" t="str">
        <f t="shared" si="70"/>
        <v>121592481</v>
      </c>
      <c r="C1225" s="579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СТРОЙИНВЕСТХОЛДИНГ АД</v>
      </c>
      <c r="B1226" s="105" t="str">
        <f t="shared" si="70"/>
        <v>121592481</v>
      </c>
      <c r="C1226" s="579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СТРОЙИНВЕСТХОЛДИНГ АД</v>
      </c>
      <c r="B1227" s="105" t="str">
        <f t="shared" si="70"/>
        <v>121592481</v>
      </c>
      <c r="C1227" s="579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СТРОЙИНВЕСТХОЛДИНГ АД</v>
      </c>
      <c r="B1228" s="105" t="str">
        <f t="shared" si="70"/>
        <v>121592481</v>
      </c>
      <c r="C1228" s="579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СТРОЙИНВЕСТХОЛДИНГ АД</v>
      </c>
      <c r="B1229" s="105" t="str">
        <f aca="true" t="shared" si="73" ref="B1229:B1260">pdeBulstat</f>
        <v>121592481</v>
      </c>
      <c r="C1229" s="579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СТРОЙИНВЕСТХОЛДИНГ АД</v>
      </c>
      <c r="B1230" s="105" t="str">
        <f t="shared" si="73"/>
        <v>121592481</v>
      </c>
      <c r="C1230" s="579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СТРОЙИНВЕСТХОЛДИНГ АД</v>
      </c>
      <c r="B1231" s="105" t="str">
        <f t="shared" si="73"/>
        <v>121592481</v>
      </c>
      <c r="C1231" s="579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СТРОЙИНВЕСТХОЛДИНГ АД</v>
      </c>
      <c r="B1232" s="105" t="str">
        <f t="shared" si="73"/>
        <v>121592481</v>
      </c>
      <c r="C1232" s="579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СТРОЙИНВЕСТХОЛДИНГ АД</v>
      </c>
      <c r="B1233" s="105" t="str">
        <f t="shared" si="73"/>
        <v>121592481</v>
      </c>
      <c r="C1233" s="579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СТРОЙИНВЕСТХОЛДИНГ АД</v>
      </c>
      <c r="B1234" s="105" t="str">
        <f t="shared" si="73"/>
        <v>121592481</v>
      </c>
      <c r="C1234" s="579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СТРОЙИНВЕСТХОЛДИНГ АД</v>
      </c>
      <c r="B1235" s="105" t="str">
        <f t="shared" si="73"/>
        <v>121592481</v>
      </c>
      <c r="C1235" s="579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СТРОЙИНВЕСТХОЛДИНГ АД</v>
      </c>
      <c r="B1236" s="105" t="str">
        <f t="shared" si="73"/>
        <v>121592481</v>
      </c>
      <c r="C1236" s="579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СТРОЙИНВЕСТХОЛДИНГ АД</v>
      </c>
      <c r="B1237" s="105" t="str">
        <f t="shared" si="73"/>
        <v>121592481</v>
      </c>
      <c r="C1237" s="579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СТРОЙИНВЕСТХОЛДИНГ АД</v>
      </c>
      <c r="B1238" s="105" t="str">
        <f t="shared" si="73"/>
        <v>121592481</v>
      </c>
      <c r="C1238" s="579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СТРОЙИНВЕСТХОЛДИНГ АД</v>
      </c>
      <c r="B1239" s="105" t="str">
        <f t="shared" si="73"/>
        <v>121592481</v>
      </c>
      <c r="C1239" s="579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406</v>
      </c>
    </row>
    <row r="1240" spans="1:8" ht="15.75">
      <c r="A1240" s="105" t="str">
        <f t="shared" si="72"/>
        <v>СТРОЙИНВЕСТХОЛДИНГ АД</v>
      </c>
      <c r="B1240" s="105" t="str">
        <f t="shared" si="73"/>
        <v>121592481</v>
      </c>
      <c r="C1240" s="579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СТРОЙИНВЕСТХОЛДИНГ АД</v>
      </c>
      <c r="B1241" s="105" t="str">
        <f t="shared" si="73"/>
        <v>121592481</v>
      </c>
      <c r="C1241" s="579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СТРОЙИНВЕСТХОЛДИНГ АД</v>
      </c>
      <c r="B1242" s="105" t="str">
        <f t="shared" si="73"/>
        <v>121592481</v>
      </c>
      <c r="C1242" s="579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СТРОЙИНВЕСТХОЛДИНГ АД</v>
      </c>
      <c r="B1243" s="105" t="str">
        <f t="shared" si="73"/>
        <v>121592481</v>
      </c>
      <c r="C1243" s="579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СТРОЙИНВЕСТХОЛДИНГ АД</v>
      </c>
      <c r="B1244" s="105" t="str">
        <f t="shared" si="73"/>
        <v>121592481</v>
      </c>
      <c r="C1244" s="579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406</v>
      </c>
    </row>
    <row r="1245" spans="1:8" ht="15.75">
      <c r="A1245" s="105" t="str">
        <f t="shared" si="72"/>
        <v>СТРОЙИНВЕСТХОЛДИНГ АД</v>
      </c>
      <c r="B1245" s="105" t="str">
        <f t="shared" si="73"/>
        <v>121592481</v>
      </c>
      <c r="C1245" s="579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СТРОЙИНВЕСТХОЛДИНГ АД</v>
      </c>
      <c r="B1246" s="105" t="str">
        <f t="shared" si="73"/>
        <v>121592481</v>
      </c>
      <c r="C1246" s="579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СТРОЙИНВЕСТХОЛДИНГ АД</v>
      </c>
      <c r="B1247" s="105" t="str">
        <f t="shared" si="73"/>
        <v>121592481</v>
      </c>
      <c r="C1247" s="579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СТРОЙИНВЕСТХОЛДИНГ АД</v>
      </c>
      <c r="B1248" s="105" t="str">
        <f t="shared" si="73"/>
        <v>121592481</v>
      </c>
      <c r="C1248" s="579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СТРОЙИНВЕСТХОЛДИНГ АД</v>
      </c>
      <c r="B1249" s="105" t="str">
        <f t="shared" si="73"/>
        <v>121592481</v>
      </c>
      <c r="C1249" s="579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СТРОЙИНВЕСТХОЛДИНГ АД</v>
      </c>
      <c r="B1250" s="105" t="str">
        <f t="shared" si="73"/>
        <v>121592481</v>
      </c>
      <c r="C1250" s="579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СТРОЙИНВЕСТХОЛДИНГ АД</v>
      </c>
      <c r="B1251" s="105" t="str">
        <f t="shared" si="73"/>
        <v>121592481</v>
      </c>
      <c r="C1251" s="579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СТРОЙИНВЕСТХОЛДИНГ АД</v>
      </c>
      <c r="B1252" s="105" t="str">
        <f t="shared" si="73"/>
        <v>121592481</v>
      </c>
      <c r="C1252" s="579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СТРОЙИНВЕСТХОЛДИНГ АД</v>
      </c>
      <c r="B1253" s="105" t="str">
        <f t="shared" si="73"/>
        <v>121592481</v>
      </c>
      <c r="C1253" s="579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СТРОЙИНВЕСТХОЛДИНГ АД</v>
      </c>
      <c r="B1254" s="105" t="str">
        <f t="shared" si="73"/>
        <v>121592481</v>
      </c>
      <c r="C1254" s="579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СТРОЙИНВЕСТХОЛДИНГ АД</v>
      </c>
      <c r="B1255" s="105" t="str">
        <f t="shared" si="73"/>
        <v>121592481</v>
      </c>
      <c r="C1255" s="579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СТРОЙИНВЕСТХОЛДИНГ АД</v>
      </c>
      <c r="B1256" s="105" t="str">
        <f t="shared" si="73"/>
        <v>121592481</v>
      </c>
      <c r="C1256" s="579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СТРОЙИНВЕСТХОЛДИНГ АД</v>
      </c>
      <c r="B1257" s="105" t="str">
        <f t="shared" si="73"/>
        <v>121592481</v>
      </c>
      <c r="C1257" s="579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СТРОЙИНВЕСТХОЛДИНГ АД</v>
      </c>
      <c r="B1258" s="105" t="str">
        <f t="shared" si="73"/>
        <v>121592481</v>
      </c>
      <c r="C1258" s="579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СТРОЙИНВЕСТХОЛДИНГ АД</v>
      </c>
      <c r="B1259" s="105" t="str">
        <f t="shared" si="73"/>
        <v>121592481</v>
      </c>
      <c r="C1259" s="579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СТРОЙИНВЕСТХОЛДИНГ АД</v>
      </c>
      <c r="B1260" s="105" t="str">
        <f t="shared" si="73"/>
        <v>121592481</v>
      </c>
      <c r="C1260" s="579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СТРОЙИНВЕСТХОЛДИНГ АД</v>
      </c>
      <c r="B1261" s="105" t="str">
        <f aca="true" t="shared" si="76" ref="B1261:B1294">pdeBulstat</f>
        <v>121592481</v>
      </c>
      <c r="C1261" s="579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СТРОЙИНВЕСТХОЛДИНГ АД</v>
      </c>
      <c r="B1262" s="105" t="str">
        <f t="shared" si="76"/>
        <v>121592481</v>
      </c>
      <c r="C1262" s="579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СТРОЙИНВЕСТХОЛДИНГ АД</v>
      </c>
      <c r="B1263" s="105" t="str">
        <f t="shared" si="76"/>
        <v>121592481</v>
      </c>
      <c r="C1263" s="579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СТРОЙИНВЕСТХОЛДИНГ АД</v>
      </c>
      <c r="B1264" s="105" t="str">
        <f t="shared" si="76"/>
        <v>121592481</v>
      </c>
      <c r="C1264" s="579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СТРОЙИНВЕСТХОЛДИНГ АД</v>
      </c>
      <c r="B1265" s="105" t="str">
        <f t="shared" si="76"/>
        <v>121592481</v>
      </c>
      <c r="C1265" s="579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СТРОЙИНВЕСТХОЛДИНГ АД</v>
      </c>
      <c r="B1266" s="105" t="str">
        <f t="shared" si="76"/>
        <v>121592481</v>
      </c>
      <c r="C1266" s="579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СТРОЙИНВЕСТХОЛДИНГ АД</v>
      </c>
      <c r="B1267" s="105" t="str">
        <f t="shared" si="76"/>
        <v>121592481</v>
      </c>
      <c r="C1267" s="579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4</v>
      </c>
    </row>
    <row r="1268" spans="1:8" ht="15.75">
      <c r="A1268" s="105" t="str">
        <f t="shared" si="75"/>
        <v>СТРОЙИНВЕСТХОЛДИНГ АД</v>
      </c>
      <c r="B1268" s="105" t="str">
        <f t="shared" si="76"/>
        <v>121592481</v>
      </c>
      <c r="C1268" s="579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СТРОЙИНВЕСТХОЛДИНГ АД</v>
      </c>
      <c r="B1269" s="105" t="str">
        <f t="shared" si="76"/>
        <v>121592481</v>
      </c>
      <c r="C1269" s="579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СТРОЙИНВЕСТХОЛДИНГ АД</v>
      </c>
      <c r="B1270" s="105" t="str">
        <f t="shared" si="76"/>
        <v>121592481</v>
      </c>
      <c r="C1270" s="579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СТРОЙИНВЕСТХОЛДИНГ АД</v>
      </c>
      <c r="B1271" s="105" t="str">
        <f t="shared" si="76"/>
        <v>121592481</v>
      </c>
      <c r="C1271" s="579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СТРОЙИНВЕСТХОЛДИНГ АД</v>
      </c>
      <c r="B1272" s="105" t="str">
        <f t="shared" si="76"/>
        <v>121592481</v>
      </c>
      <c r="C1272" s="579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4</v>
      </c>
    </row>
    <row r="1273" spans="1:8" ht="15.75">
      <c r="A1273" s="105" t="str">
        <f t="shared" si="75"/>
        <v>СТРОЙИНВЕСТХОЛДИНГ АД</v>
      </c>
      <c r="B1273" s="105" t="str">
        <f t="shared" si="76"/>
        <v>121592481</v>
      </c>
      <c r="C1273" s="579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СТРОЙИНВЕСТХОЛДИНГ АД</v>
      </c>
      <c r="B1274" s="105" t="str">
        <f t="shared" si="76"/>
        <v>121592481</v>
      </c>
      <c r="C1274" s="579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СТРОЙИНВЕСТХОЛДИНГ АД</v>
      </c>
      <c r="B1275" s="105" t="str">
        <f t="shared" si="76"/>
        <v>121592481</v>
      </c>
      <c r="C1275" s="579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СТРОЙИНВЕСТХОЛДИНГ АД</v>
      </c>
      <c r="B1276" s="105" t="str">
        <f t="shared" si="76"/>
        <v>121592481</v>
      </c>
      <c r="C1276" s="579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СТРОЙИНВЕСТХОЛДИНГ АД</v>
      </c>
      <c r="B1277" s="105" t="str">
        <f t="shared" si="76"/>
        <v>121592481</v>
      </c>
      <c r="C1277" s="579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СТРОЙИНВЕСТХОЛДИНГ АД</v>
      </c>
      <c r="B1278" s="105" t="str">
        <f t="shared" si="76"/>
        <v>121592481</v>
      </c>
      <c r="C1278" s="579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СТРОЙИНВЕСТХОЛДИНГ АД</v>
      </c>
      <c r="B1279" s="105" t="str">
        <f t="shared" si="76"/>
        <v>121592481</v>
      </c>
      <c r="C1279" s="579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СТРОЙИНВЕСТХОЛДИНГ АД</v>
      </c>
      <c r="B1280" s="105" t="str">
        <f t="shared" si="76"/>
        <v>121592481</v>
      </c>
      <c r="C1280" s="579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СТРОЙИНВЕСТХОЛДИНГ АД</v>
      </c>
      <c r="B1281" s="105" t="str">
        <f t="shared" si="76"/>
        <v>121592481</v>
      </c>
      <c r="C1281" s="579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402</v>
      </c>
    </row>
    <row r="1282" spans="1:8" ht="15.75">
      <c r="A1282" s="105" t="str">
        <f t="shared" si="75"/>
        <v>СТРОЙИНВЕСТХОЛДИНГ АД</v>
      </c>
      <c r="B1282" s="105" t="str">
        <f t="shared" si="76"/>
        <v>121592481</v>
      </c>
      <c r="C1282" s="579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СТРОЙИНВЕСТХОЛДИНГ АД</v>
      </c>
      <c r="B1283" s="105" t="str">
        <f t="shared" si="76"/>
        <v>121592481</v>
      </c>
      <c r="C1283" s="579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СТРОЙИНВЕСТХОЛДИНГ АД</v>
      </c>
      <c r="B1284" s="105" t="str">
        <f t="shared" si="76"/>
        <v>121592481</v>
      </c>
      <c r="C1284" s="579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СТРОЙИНВЕСТХОЛДИНГ АД</v>
      </c>
      <c r="B1285" s="105" t="str">
        <f t="shared" si="76"/>
        <v>121592481</v>
      </c>
      <c r="C1285" s="579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СТРОЙИНВЕСТХОЛДИНГ АД</v>
      </c>
      <c r="B1286" s="105" t="str">
        <f t="shared" si="76"/>
        <v>121592481</v>
      </c>
      <c r="C1286" s="579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402</v>
      </c>
    </row>
    <row r="1287" spans="1:8" ht="15.75">
      <c r="A1287" s="105" t="str">
        <f t="shared" si="75"/>
        <v>СТРОЙИНВЕСТХОЛДИНГ АД</v>
      </c>
      <c r="B1287" s="105" t="str">
        <f t="shared" si="76"/>
        <v>121592481</v>
      </c>
      <c r="C1287" s="579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СТРОЙИНВЕСТХОЛДИНГ АД</v>
      </c>
      <c r="B1288" s="105" t="str">
        <f t="shared" si="76"/>
        <v>121592481</v>
      </c>
      <c r="C1288" s="579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СТРОЙИНВЕСТХОЛДИНГ АД</v>
      </c>
      <c r="B1289" s="105" t="str">
        <f t="shared" si="76"/>
        <v>121592481</v>
      </c>
      <c r="C1289" s="579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СТРОЙИНВЕСТХОЛДИНГ АД</v>
      </c>
      <c r="B1290" s="105" t="str">
        <f t="shared" si="76"/>
        <v>121592481</v>
      </c>
      <c r="C1290" s="579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СТРОЙИНВЕСТХОЛДИНГ АД</v>
      </c>
      <c r="B1291" s="105" t="str">
        <f t="shared" si="76"/>
        <v>121592481</v>
      </c>
      <c r="C1291" s="579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СТРОЙИНВЕСТХОЛДИНГ АД</v>
      </c>
      <c r="B1292" s="105" t="str">
        <f t="shared" si="76"/>
        <v>121592481</v>
      </c>
      <c r="C1292" s="579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СТРОЙИНВЕСТХОЛДИНГ АД</v>
      </c>
      <c r="B1293" s="105" t="str">
        <f t="shared" si="76"/>
        <v>121592481</v>
      </c>
      <c r="C1293" s="579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СТРОЙИНВЕСТХОЛДИНГ АД</v>
      </c>
      <c r="B1294" s="105" t="str">
        <f t="shared" si="76"/>
        <v>121592481</v>
      </c>
      <c r="C1294" s="579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78"/>
      <c r="F1295" s="501" t="s">
        <v>878</v>
      </c>
    </row>
    <row r="1296" spans="1:8" ht="15.75">
      <c r="A1296" s="105" t="str">
        <f aca="true" t="shared" si="78" ref="A1296:A1335">pdeName</f>
        <v>СТРОЙИНВЕСТХОЛДИНГ АД</v>
      </c>
      <c r="B1296" s="105" t="str">
        <f aca="true" t="shared" si="79" ref="B1296:B1335">pdeBulstat</f>
        <v>121592481</v>
      </c>
      <c r="C1296" s="579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СТРОЙИНВЕСТХОЛДИНГ АД</v>
      </c>
      <c r="B1297" s="105" t="str">
        <f t="shared" si="79"/>
        <v>121592481</v>
      </c>
      <c r="C1297" s="579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СТРОЙИНВЕСТХОЛДИНГ АД</v>
      </c>
      <c r="B1298" s="105" t="str">
        <f t="shared" si="79"/>
        <v>121592481</v>
      </c>
      <c r="C1298" s="579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15</v>
      </c>
    </row>
    <row r="1299" spans="1:8" ht="15.75">
      <c r="A1299" s="105" t="str">
        <f t="shared" si="78"/>
        <v>СТРОЙИНВЕСТХОЛДИНГ АД</v>
      </c>
      <c r="B1299" s="105" t="str">
        <f t="shared" si="79"/>
        <v>121592481</v>
      </c>
      <c r="C1299" s="579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387</v>
      </c>
    </row>
    <row r="1300" spans="1:8" ht="15.75">
      <c r="A1300" s="105" t="str">
        <f t="shared" si="78"/>
        <v>СТРОЙИНВЕСТХОЛДИНГ АД</v>
      </c>
      <c r="B1300" s="105" t="str">
        <f t="shared" si="79"/>
        <v>121592481</v>
      </c>
      <c r="C1300" s="579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402</v>
      </c>
    </row>
    <row r="1301" spans="1:8" ht="15.75">
      <c r="A1301" s="105" t="str">
        <f t="shared" si="78"/>
        <v>СТРОЙИНВЕСТХОЛДИНГ АД</v>
      </c>
      <c r="B1301" s="105" t="str">
        <f t="shared" si="79"/>
        <v>121592481</v>
      </c>
      <c r="C1301" s="579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СТРОЙИНВЕСТХОЛДИНГ АД</v>
      </c>
      <c r="B1302" s="105" t="str">
        <f t="shared" si="79"/>
        <v>121592481</v>
      </c>
      <c r="C1302" s="579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СТРОЙИНВЕСТХОЛДИНГ АД</v>
      </c>
      <c r="B1303" s="105" t="str">
        <f t="shared" si="79"/>
        <v>121592481</v>
      </c>
      <c r="C1303" s="579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СТРОЙИНВЕСТХОЛДИНГ АД</v>
      </c>
      <c r="B1304" s="105" t="str">
        <f t="shared" si="79"/>
        <v>121592481</v>
      </c>
      <c r="C1304" s="579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СТРОЙИНВЕСТХОЛДИНГ АД</v>
      </c>
      <c r="B1305" s="105" t="str">
        <f t="shared" si="79"/>
        <v>121592481</v>
      </c>
      <c r="C1305" s="579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СТРОЙИНВЕСТХОЛДИНГ АД</v>
      </c>
      <c r="B1306" s="105" t="str">
        <f t="shared" si="79"/>
        <v>121592481</v>
      </c>
      <c r="C1306" s="579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СТРОЙИНВЕСТХОЛДИНГ АД</v>
      </c>
      <c r="B1307" s="105" t="str">
        <f t="shared" si="79"/>
        <v>121592481</v>
      </c>
      <c r="C1307" s="579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СТРОЙИНВЕСТХОЛДИНГ АД</v>
      </c>
      <c r="B1308" s="105" t="str">
        <f t="shared" si="79"/>
        <v>121592481</v>
      </c>
      <c r="C1308" s="579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СТРОЙИНВЕСТХОЛДИНГ АД</v>
      </c>
      <c r="B1309" s="105" t="str">
        <f t="shared" si="79"/>
        <v>121592481</v>
      </c>
      <c r="C1309" s="579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СТРОЙИНВЕСТХОЛДИНГ АД</v>
      </c>
      <c r="B1310" s="105" t="str">
        <f t="shared" si="79"/>
        <v>121592481</v>
      </c>
      <c r="C1310" s="579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СТРОЙИНВЕСТХОЛДИНГ АД</v>
      </c>
      <c r="B1311" s="105" t="str">
        <f t="shared" si="79"/>
        <v>121592481</v>
      </c>
      <c r="C1311" s="579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СТРОЙИНВЕСТХОЛДИНГ АД</v>
      </c>
      <c r="B1312" s="105" t="str">
        <f t="shared" si="79"/>
        <v>121592481</v>
      </c>
      <c r="C1312" s="579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СТРОЙИНВЕСТХОЛДИНГ АД</v>
      </c>
      <c r="B1313" s="105" t="str">
        <f t="shared" si="79"/>
        <v>121592481</v>
      </c>
      <c r="C1313" s="579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СТРОЙИНВЕСТХОЛДИНГ АД</v>
      </c>
      <c r="B1314" s="105" t="str">
        <f t="shared" si="79"/>
        <v>121592481</v>
      </c>
      <c r="C1314" s="579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СТРОЙИНВЕСТХОЛДИНГ АД</v>
      </c>
      <c r="B1315" s="105" t="str">
        <f t="shared" si="79"/>
        <v>121592481</v>
      </c>
      <c r="C1315" s="579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СТРОЙИНВЕСТХОЛДИНГ АД</v>
      </c>
      <c r="B1316" s="105" t="str">
        <f t="shared" si="79"/>
        <v>121592481</v>
      </c>
      <c r="C1316" s="579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СТРОЙИНВЕСТХОЛДИНГ АД</v>
      </c>
      <c r="B1317" s="105" t="str">
        <f t="shared" si="79"/>
        <v>121592481</v>
      </c>
      <c r="C1317" s="579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СТРОЙИНВЕСТХОЛДИНГ АД</v>
      </c>
      <c r="B1318" s="105" t="str">
        <f t="shared" si="79"/>
        <v>121592481</v>
      </c>
      <c r="C1318" s="579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СТРОЙИНВЕСТХОЛДИНГ АД</v>
      </c>
      <c r="B1319" s="105" t="str">
        <f t="shared" si="79"/>
        <v>121592481</v>
      </c>
      <c r="C1319" s="579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СТРОЙИНВЕСТХОЛДИНГ АД</v>
      </c>
      <c r="B1320" s="105" t="str">
        <f t="shared" si="79"/>
        <v>121592481</v>
      </c>
      <c r="C1320" s="579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СТРОЙИНВЕСТХОЛДИНГ АД</v>
      </c>
      <c r="B1321" s="105" t="str">
        <f t="shared" si="79"/>
        <v>121592481</v>
      </c>
      <c r="C1321" s="579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СТРОЙИНВЕСТХОЛДИНГ АД</v>
      </c>
      <c r="B1322" s="105" t="str">
        <f t="shared" si="79"/>
        <v>121592481</v>
      </c>
      <c r="C1322" s="579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СТРОЙИНВЕСТХОЛДИНГ АД</v>
      </c>
      <c r="B1323" s="105" t="str">
        <f t="shared" si="79"/>
        <v>121592481</v>
      </c>
      <c r="C1323" s="579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СТРОЙИНВЕСТХОЛДИНГ АД</v>
      </c>
      <c r="B1324" s="105" t="str">
        <f t="shared" si="79"/>
        <v>121592481</v>
      </c>
      <c r="C1324" s="579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СТРОЙИНВЕСТХОЛДИНГ АД</v>
      </c>
      <c r="B1325" s="105" t="str">
        <f t="shared" si="79"/>
        <v>121592481</v>
      </c>
      <c r="C1325" s="579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СТРОЙИНВЕСТХОЛДИНГ АД</v>
      </c>
      <c r="B1326" s="105" t="str">
        <f t="shared" si="79"/>
        <v>121592481</v>
      </c>
      <c r="C1326" s="579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СТРОЙИНВЕСТХОЛДИНГ АД</v>
      </c>
      <c r="B1327" s="105" t="str">
        <f t="shared" si="79"/>
        <v>121592481</v>
      </c>
      <c r="C1327" s="579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СТРОЙИНВЕСТХОЛДИНГ АД</v>
      </c>
      <c r="B1328" s="105" t="str">
        <f t="shared" si="79"/>
        <v>121592481</v>
      </c>
      <c r="C1328" s="579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15</v>
      </c>
    </row>
    <row r="1329" spans="1:8" ht="15.75">
      <c r="A1329" s="105" t="str">
        <f t="shared" si="78"/>
        <v>СТРОЙИНВЕСТХОЛДИНГ АД</v>
      </c>
      <c r="B1329" s="105" t="str">
        <f t="shared" si="79"/>
        <v>121592481</v>
      </c>
      <c r="C1329" s="579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387</v>
      </c>
    </row>
    <row r="1330" spans="1:8" ht="15.75">
      <c r="A1330" s="105" t="str">
        <f t="shared" si="78"/>
        <v>СТРОЙИНВЕСТХОЛДИНГ АД</v>
      </c>
      <c r="B1330" s="105" t="str">
        <f t="shared" si="79"/>
        <v>121592481</v>
      </c>
      <c r="C1330" s="579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402</v>
      </c>
    </row>
    <row r="1331" spans="1:8" ht="15.75">
      <c r="A1331" s="105" t="str">
        <f t="shared" si="78"/>
        <v>СТРОЙИНВЕСТХОЛДИНГ АД</v>
      </c>
      <c r="B1331" s="105" t="str">
        <f t="shared" si="79"/>
        <v>121592481</v>
      </c>
      <c r="C1331" s="579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СТРОЙИНВЕСТХОЛДИНГ АД</v>
      </c>
      <c r="B1332" s="105" t="str">
        <f t="shared" si="79"/>
        <v>121592481</v>
      </c>
      <c r="C1332" s="579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СТРОЙИНВЕСТХОЛДИНГ АД</v>
      </c>
      <c r="B1333" s="105" t="str">
        <f t="shared" si="79"/>
        <v>121592481</v>
      </c>
      <c r="C1333" s="579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СТРОЙИНВЕСТХОЛДИНГ АД</v>
      </c>
      <c r="B1334" s="105" t="str">
        <f t="shared" si="79"/>
        <v>121592481</v>
      </c>
      <c r="C1334" s="579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СТРОЙИНВЕСТХОЛДИНГ АД</v>
      </c>
      <c r="B1335" s="105" t="str">
        <f t="shared" si="79"/>
        <v>121592481</v>
      </c>
      <c r="C1335" s="579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9" sqref="J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Layout" zoomScale="80" zoomScaleNormal="85" zoomScaleSheetLayoutView="80" zoomScalePageLayoutView="80" workbookViewId="0" topLeftCell="A19">
      <selection activeCell="B39" sqref="B39:B4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СТРОЙИНВЕСТХОЛДИНГ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121592481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375</v>
      </c>
      <c r="H12" s="196">
        <v>375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375</v>
      </c>
      <c r="H13" s="196">
        <v>375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7">
        <f>G12+G15+G16+G17</f>
        <v>375</v>
      </c>
      <c r="H18" s="608">
        <f>H12+H15+H16+H17</f>
        <v>375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2" t="s">
        <v>52</v>
      </c>
      <c r="B20" s="96" t="s">
        <v>53</v>
      </c>
      <c r="C20" s="595">
        <f>SUM(C12:C19)</f>
        <v>0</v>
      </c>
      <c r="D20" s="596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1">
        <f>SUM(G23:G25)</f>
        <v>746</v>
      </c>
      <c r="H22" s="612">
        <f>SUM(H23:H25)</f>
        <v>746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84</v>
      </c>
      <c r="H23" s="196">
        <v>84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662</v>
      </c>
      <c r="H25" s="196">
        <v>662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5">
        <f>G20+G21+G22</f>
        <v>746</v>
      </c>
      <c r="H26" s="596">
        <f>H20+H21+H22</f>
        <v>746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2" t="s">
        <v>82</v>
      </c>
      <c r="B28" s="97" t="s">
        <v>83</v>
      </c>
      <c r="C28" s="595">
        <f>SUM(C24:C27)</f>
        <v>0</v>
      </c>
      <c r="D28" s="596">
        <f>SUM(D24:D27)</f>
        <v>0</v>
      </c>
      <c r="E28" s="202" t="s">
        <v>84</v>
      </c>
      <c r="F28" s="93" t="s">
        <v>85</v>
      </c>
      <c r="G28" s="593">
        <f>SUM(G29:G31)</f>
        <v>-234</v>
      </c>
      <c r="H28" s="594">
        <f>SUM(H29:H31)</f>
        <v>-82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-234</v>
      </c>
      <c r="H30" s="196">
        <v>-82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>
        <v>-109</v>
      </c>
      <c r="H33" s="196">
        <v>-152</v>
      </c>
    </row>
    <row r="34" spans="1:8" ht="15.75">
      <c r="A34" s="100" t="s">
        <v>103</v>
      </c>
      <c r="B34" s="94"/>
      <c r="C34" s="593"/>
      <c r="D34" s="594"/>
      <c r="E34" s="484" t="s">
        <v>104</v>
      </c>
      <c r="F34" s="95" t="s">
        <v>105</v>
      </c>
      <c r="G34" s="595">
        <f>G28+G32+G33</f>
        <v>-343</v>
      </c>
      <c r="H34" s="596">
        <f>H28+H32+H33</f>
        <v>-234</v>
      </c>
    </row>
    <row r="35" spans="1:8" ht="15.75">
      <c r="A35" s="89" t="s">
        <v>106</v>
      </c>
      <c r="B35" s="94" t="s">
        <v>107</v>
      </c>
      <c r="C35" s="593">
        <f>SUM(C36:C39)</f>
        <v>402</v>
      </c>
      <c r="D35" s="594">
        <f>SUM(D36:D39)</f>
        <v>406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>
        <v>15</v>
      </c>
      <c r="D37" s="196">
        <v>15</v>
      </c>
      <c r="E37" s="483" t="s">
        <v>847</v>
      </c>
      <c r="F37" s="99" t="s">
        <v>112</v>
      </c>
      <c r="G37" s="597">
        <f>G26+G18+G34</f>
        <v>778</v>
      </c>
      <c r="H37" s="598">
        <f>H26+H18+H34</f>
        <v>887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>
        <v>387</v>
      </c>
      <c r="D39" s="196">
        <v>391</v>
      </c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5">
        <f>C35+C40+C45</f>
        <v>402</v>
      </c>
      <c r="D46" s="596">
        <f>D35+D40+D45</f>
        <v>406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0</v>
      </c>
      <c r="H50" s="594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2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3</v>
      </c>
      <c r="D55" s="479">
        <v>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599">
        <f>C20+C21+C22+C28+C33+C46+C52+C54+C55</f>
        <v>405</v>
      </c>
      <c r="D56" s="600">
        <f>D20+D21+D22+D28+D33+D46+D52+D54+D55</f>
        <v>408</v>
      </c>
      <c r="E56" s="100" t="s">
        <v>850</v>
      </c>
      <c r="F56" s="99" t="s">
        <v>172</v>
      </c>
      <c r="G56" s="597">
        <f>G50+G52+G53+G54+G55</f>
        <v>0</v>
      </c>
      <c r="H56" s="598">
        <f>H50+H52+H53+H54+H55</f>
        <v>0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27</v>
      </c>
      <c r="H61" s="594">
        <f>SUM(H62:H68)</f>
        <v>14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15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5">
        <f>SUM(C59:C64)</f>
        <v>0</v>
      </c>
      <c r="D65" s="596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10</v>
      </c>
      <c r="H66" s="196">
        <v>11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2</v>
      </c>
      <c r="H67" s="196">
        <v>3</v>
      </c>
    </row>
    <row r="68" spans="1:8" ht="15.75">
      <c r="A68" s="89" t="s">
        <v>206</v>
      </c>
      <c r="B68" s="91" t="s">
        <v>207</v>
      </c>
      <c r="C68" s="197"/>
      <c r="D68" s="196">
        <v>98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</v>
      </c>
      <c r="H69" s="196">
        <v>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5">
        <f>G59+G60+G61+G69+G70</f>
        <v>29</v>
      </c>
      <c r="H71" s="596">
        <f>H59+H60+H61+H69+H70</f>
        <v>15</v>
      </c>
    </row>
    <row r="72" spans="1:8" ht="15.75">
      <c r="A72" s="89" t="s">
        <v>221</v>
      </c>
      <c r="B72" s="91" t="s">
        <v>222</v>
      </c>
      <c r="C72" s="197">
        <v>53</v>
      </c>
      <c r="D72" s="196">
        <v>53</v>
      </c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3"/>
      <c r="H74" s="619"/>
    </row>
    <row r="75" spans="1:8" ht="15.75">
      <c r="A75" s="89" t="s">
        <v>228</v>
      </c>
      <c r="B75" s="91" t="s">
        <v>229</v>
      </c>
      <c r="C75" s="197">
        <v>334</v>
      </c>
      <c r="D75" s="196">
        <v>333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5">
        <f>SUM(C68:C75)</f>
        <v>387</v>
      </c>
      <c r="D76" s="596">
        <f>SUM(D68:D75)</f>
        <v>484</v>
      </c>
      <c r="E76" s="570"/>
      <c r="F76" s="571"/>
      <c r="G76" s="593"/>
      <c r="H76" s="619"/>
    </row>
    <row r="77" spans="1:8" ht="15.75">
      <c r="A77" s="89"/>
      <c r="B77" s="91"/>
      <c r="C77" s="593"/>
      <c r="D77" s="594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29</v>
      </c>
      <c r="H79" s="598">
        <f>H71+H73+H75+H77</f>
        <v>15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2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2</v>
      </c>
      <c r="D88" s="196">
        <v>2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13</v>
      </c>
      <c r="D89" s="196">
        <v>8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.75">
      <c r="A92" s="482" t="s">
        <v>848</v>
      </c>
      <c r="B92" s="96" t="s">
        <v>260</v>
      </c>
      <c r="C92" s="595">
        <f>SUM(C88:C91)</f>
        <v>15</v>
      </c>
      <c r="D92" s="596">
        <f>SUM(D88:D91)</f>
        <v>10</v>
      </c>
      <c r="E92" s="204"/>
      <c r="F92" s="103"/>
      <c r="G92" s="620"/>
      <c r="H92" s="621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0"/>
      <c r="H93" s="621"/>
    </row>
    <row r="94" spans="1:13" ht="16.5" thickBot="1">
      <c r="A94" s="490" t="s">
        <v>263</v>
      </c>
      <c r="B94" s="226" t="s">
        <v>264</v>
      </c>
      <c r="C94" s="599">
        <f>C65+C76+C85+C92+C93</f>
        <v>402</v>
      </c>
      <c r="D94" s="600">
        <f>D65+D76+D85+D92+D93</f>
        <v>494</v>
      </c>
      <c r="E94" s="227"/>
      <c r="F94" s="228"/>
      <c r="G94" s="622"/>
      <c r="H94" s="623"/>
      <c r="M94" s="98"/>
    </row>
    <row r="95" spans="1:8" ht="32.25" thickBot="1">
      <c r="A95" s="487" t="s">
        <v>265</v>
      </c>
      <c r="B95" s="488" t="s">
        <v>266</v>
      </c>
      <c r="C95" s="601">
        <f>C94+C56</f>
        <v>807</v>
      </c>
      <c r="D95" s="602">
        <f>D94+D56</f>
        <v>902</v>
      </c>
      <c r="E95" s="229" t="s">
        <v>942</v>
      </c>
      <c r="F95" s="489" t="s">
        <v>268</v>
      </c>
      <c r="G95" s="601">
        <f>G37+G40+G56+G79</f>
        <v>807</v>
      </c>
      <c r="H95" s="602">
        <f>H37+H40+H56+H79</f>
        <v>902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89" t="s">
        <v>977</v>
      </c>
      <c r="B98" s="702">
        <f>pdeReportingDate</f>
        <v>43126</v>
      </c>
      <c r="C98" s="702"/>
      <c r="D98" s="702"/>
      <c r="E98" s="702"/>
      <c r="F98" s="702"/>
      <c r="G98" s="702"/>
      <c r="H98" s="702"/>
      <c r="M98" s="98"/>
    </row>
    <row r="99" spans="1:13" ht="15.75">
      <c r="A99" s="689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0" t="s">
        <v>8</v>
      </c>
      <c r="B100" s="703" t="str">
        <f>authorName</f>
        <v>Елисавета Цанева</v>
      </c>
      <c r="C100" s="703"/>
      <c r="D100" s="703"/>
      <c r="E100" s="703"/>
      <c r="F100" s="703"/>
      <c r="G100" s="703"/>
      <c r="H100" s="703"/>
    </row>
    <row r="101" spans="1:8" ht="15.75">
      <c r="A101" s="690"/>
      <c r="B101" s="80"/>
      <c r="C101" s="80"/>
      <c r="D101" s="80"/>
      <c r="E101" s="80"/>
      <c r="F101" s="80"/>
      <c r="G101" s="80"/>
      <c r="H101" s="80"/>
    </row>
    <row r="102" spans="1:8" ht="15.75">
      <c r="A102" s="690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1"/>
      <c r="B103" s="701" t="s">
        <v>1007</v>
      </c>
      <c r="C103" s="701"/>
      <c r="D103" s="701"/>
      <c r="E103" s="701"/>
      <c r="M103" s="98"/>
    </row>
    <row r="104" spans="1:5" ht="21.75" customHeight="1">
      <c r="A104" s="691"/>
      <c r="B104" s="701"/>
      <c r="C104" s="701"/>
      <c r="D104" s="701"/>
      <c r="E104" s="701"/>
    </row>
    <row r="105" spans="1:13" ht="21.75" customHeight="1">
      <c r="A105" s="691"/>
      <c r="B105" s="701"/>
      <c r="C105" s="701"/>
      <c r="D105" s="701"/>
      <c r="E105" s="701"/>
      <c r="M105" s="98"/>
    </row>
    <row r="106" spans="1:5" ht="21.75" customHeight="1">
      <c r="A106" s="691"/>
      <c r="B106" s="701"/>
      <c r="C106" s="701"/>
      <c r="D106" s="701"/>
      <c r="E106" s="701"/>
    </row>
    <row r="107" spans="1:13" ht="21.75" customHeight="1">
      <c r="A107" s="691"/>
      <c r="B107" s="701"/>
      <c r="C107" s="701"/>
      <c r="D107" s="701"/>
      <c r="E107" s="701"/>
      <c r="M107" s="98"/>
    </row>
    <row r="108" spans="1:5" ht="21.75" customHeight="1">
      <c r="A108" s="691"/>
      <c r="B108" s="701"/>
      <c r="C108" s="701"/>
      <c r="D108" s="701"/>
      <c r="E108" s="701"/>
    </row>
    <row r="109" spans="1:13" ht="21.75" customHeight="1">
      <c r="A109" s="691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C20" sqref="C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СТРОЙИНВЕСТХОЛДИНГ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121592481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10</v>
      </c>
      <c r="D13" s="317">
        <v>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>
        <v>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87</v>
      </c>
      <c r="D15" s="317">
        <v>82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12</v>
      </c>
      <c r="D16" s="317">
        <v>15</v>
      </c>
      <c r="E16" s="236" t="s">
        <v>52</v>
      </c>
      <c r="F16" s="264" t="s">
        <v>292</v>
      </c>
      <c r="G16" s="626">
        <f>SUM(G12:G15)</f>
        <v>0</v>
      </c>
      <c r="H16" s="627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7"/>
      <c r="H18" s="638"/>
    </row>
    <row r="19" spans="1:8" ht="15.75">
      <c r="A19" s="194" t="s">
        <v>299</v>
      </c>
      <c r="B19" s="190" t="s">
        <v>300</v>
      </c>
      <c r="C19" s="316">
        <v>10</v>
      </c>
      <c r="D19" s="317">
        <v>48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3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>
        <v>17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119</v>
      </c>
      <c r="D22" s="627">
        <f>SUM(D12:D18)+D19</f>
        <v>153</v>
      </c>
      <c r="E22" s="194" t="s">
        <v>309</v>
      </c>
      <c r="F22" s="237" t="s">
        <v>310</v>
      </c>
      <c r="G22" s="316">
        <v>11</v>
      </c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6">
        <f>SUM(G22:G26)</f>
        <v>11</v>
      </c>
      <c r="H27" s="627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</v>
      </c>
      <c r="D29" s="627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120</v>
      </c>
      <c r="D31" s="633">
        <f>D29+D22</f>
        <v>154</v>
      </c>
      <c r="E31" s="251" t="s">
        <v>824</v>
      </c>
      <c r="F31" s="266" t="s">
        <v>331</v>
      </c>
      <c r="G31" s="253">
        <f>G16+G18+G27</f>
        <v>11</v>
      </c>
      <c r="H31" s="254">
        <f>H16+H18+H27</f>
        <v>0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6">
        <f>IF((C31-G31)&gt;0,C31-G31,0)</f>
        <v>109</v>
      </c>
      <c r="H33" s="627">
        <f>IF((D31-H31)&gt;0,D31-H31,0)</f>
        <v>154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4">
        <f>C31-C34+C35</f>
        <v>120</v>
      </c>
      <c r="D36" s="635">
        <f>D31-D34+D35</f>
        <v>154</v>
      </c>
      <c r="E36" s="262" t="s">
        <v>346</v>
      </c>
      <c r="F36" s="256" t="s">
        <v>347</v>
      </c>
      <c r="G36" s="267">
        <f>G35-G34+G31</f>
        <v>11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2">
        <f>IF((G36-C36)&gt;0,G36-C36,0)</f>
        <v>0</v>
      </c>
      <c r="D37" s="633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109</v>
      </c>
      <c r="H37" s="254">
        <f>IF((D36-H36)&gt;0,D36-H36,0)</f>
        <v>154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-2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-2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109</v>
      </c>
      <c r="H42" s="244">
        <f>IF(H37&gt;0,IF(D38+H37&lt;0,0,D38+H37),IF(D37-D38&lt;0,D38-D37,0))</f>
        <v>152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109</v>
      </c>
      <c r="H44" s="268">
        <f>IF(D42=0,IF(H42-H43&gt;0,H42-H43+D43,0),IF(D42-D43&lt;0,D43-D42+H43,0))</f>
        <v>152</v>
      </c>
    </row>
    <row r="45" spans="1:8" ht="16.5" thickBot="1">
      <c r="A45" s="270" t="s">
        <v>371</v>
      </c>
      <c r="B45" s="271" t="s">
        <v>372</v>
      </c>
      <c r="C45" s="628">
        <f>C36+C38+C42</f>
        <v>120</v>
      </c>
      <c r="D45" s="629">
        <f>D36+D38+D42</f>
        <v>152</v>
      </c>
      <c r="E45" s="270" t="s">
        <v>373</v>
      </c>
      <c r="F45" s="272" t="s">
        <v>374</v>
      </c>
      <c r="G45" s="628">
        <f>G42+G36</f>
        <v>120</v>
      </c>
      <c r="H45" s="629">
        <f>H42+H36</f>
        <v>152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89" t="s">
        <v>977</v>
      </c>
      <c r="B50" s="702">
        <f>pdeReportingDate</f>
        <v>43126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89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0" t="s">
        <v>8</v>
      </c>
      <c r="B52" s="703" t="str">
        <f>authorName</f>
        <v>Елисавета Цанева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0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0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1"/>
      <c r="B55" s="701" t="str">
        <f>'1-Баланс'!B103</f>
        <v>Георги Георгиев</v>
      </c>
      <c r="C55" s="701"/>
      <c r="D55" s="701"/>
      <c r="E55" s="701"/>
      <c r="F55" s="574"/>
      <c r="G55" s="45"/>
      <c r="H55" s="42"/>
    </row>
    <row r="56" spans="1:8" ht="15.75" customHeight="1">
      <c r="A56" s="691"/>
      <c r="B56" s="701">
        <f>'1-Баланс'!B104</f>
        <v>0</v>
      </c>
      <c r="C56" s="701"/>
      <c r="D56" s="701"/>
      <c r="E56" s="701"/>
      <c r="F56" s="574"/>
      <c r="G56" s="45"/>
      <c r="H56" s="42"/>
    </row>
    <row r="57" spans="1:8" ht="15.75" customHeight="1">
      <c r="A57" s="691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1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1"/>
      <c r="B59" s="701"/>
      <c r="C59" s="701"/>
      <c r="D59" s="701"/>
      <c r="E59" s="701"/>
      <c r="F59" s="574"/>
      <c r="G59" s="45"/>
      <c r="H59" s="42"/>
    </row>
    <row r="60" spans="1:8" ht="15.75">
      <c r="A60" s="691"/>
      <c r="B60" s="701"/>
      <c r="C60" s="701"/>
      <c r="D60" s="701"/>
      <c r="E60" s="701"/>
      <c r="F60" s="574"/>
      <c r="G60" s="45"/>
      <c r="H60" s="42"/>
    </row>
    <row r="61" spans="1:8" ht="15.75">
      <c r="A61" s="691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9">
      <selection activeCell="C38" sqref="C3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СТРОЙИНВЕСТХОЛДИНГ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121592481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-22</v>
      </c>
      <c r="D12" s="196">
        <v>-38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-93</v>
      </c>
      <c r="D14" s="196">
        <v>-93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>
        <v>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-117</v>
      </c>
      <c r="D21" s="657">
        <f>SUM(D11:D20)</f>
        <v>-129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10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3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10</v>
      </c>
      <c r="D33" s="657">
        <f>SUM(D23:D32)</f>
        <v>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108</v>
      </c>
      <c r="D38" s="196">
        <v>125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4</v>
      </c>
      <c r="D42" s="196">
        <v>-2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112</v>
      </c>
      <c r="D43" s="659">
        <f>SUM(D35:D42)</f>
        <v>123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</v>
      </c>
      <c r="D44" s="307">
        <f>D43+D33+D21</f>
        <v>-3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10</v>
      </c>
      <c r="D45" s="309">
        <v>13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15</v>
      </c>
      <c r="D46" s="311">
        <f>D45+D44</f>
        <v>10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15</v>
      </c>
      <c r="D47" s="298">
        <v>10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7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88"/>
      <c r="B52" s="688"/>
      <c r="C52" s="688"/>
      <c r="D52" s="688"/>
      <c r="G52" s="180"/>
      <c r="H52" s="180"/>
    </row>
    <row r="53" spans="1:8" ht="15.75">
      <c r="A53" s="688"/>
      <c r="B53" s="688"/>
      <c r="C53" s="688"/>
      <c r="D53" s="688"/>
      <c r="G53" s="180"/>
      <c r="H53" s="180"/>
    </row>
    <row r="54" spans="1:13" s="42" customFormat="1" ht="15.75">
      <c r="A54" s="689" t="s">
        <v>977</v>
      </c>
      <c r="B54" s="702">
        <f>pdeReportingDate</f>
        <v>43126</v>
      </c>
      <c r="C54" s="702"/>
      <c r="D54" s="702"/>
      <c r="E54" s="702"/>
      <c r="F54" s="692"/>
      <c r="G54" s="692"/>
      <c r="H54" s="692"/>
      <c r="M54" s="98"/>
    </row>
    <row r="55" spans="1:13" s="42" customFormat="1" ht="15.75">
      <c r="A55" s="689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0" t="s">
        <v>8</v>
      </c>
      <c r="B56" s="703" t="str">
        <f>authorName</f>
        <v>Елисавета Цанева</v>
      </c>
      <c r="C56" s="703"/>
      <c r="D56" s="703"/>
      <c r="E56" s="703"/>
      <c r="F56" s="80"/>
      <c r="G56" s="80"/>
      <c r="H56" s="80"/>
    </row>
    <row r="57" spans="1:8" s="42" customFormat="1" ht="15.75">
      <c r="A57" s="690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0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1"/>
      <c r="B59" s="701" t="str">
        <f>'1-Баланс'!B103</f>
        <v>Георги Георгиев</v>
      </c>
      <c r="C59" s="701"/>
      <c r="D59" s="701"/>
      <c r="E59" s="701"/>
      <c r="F59" s="574"/>
      <c r="G59" s="45"/>
      <c r="H59" s="42"/>
    </row>
    <row r="60" spans="1:8" ht="15.75">
      <c r="A60" s="691"/>
      <c r="B60" s="701">
        <f>'1-Баланс'!B104</f>
        <v>0</v>
      </c>
      <c r="C60" s="701"/>
      <c r="D60" s="701"/>
      <c r="E60" s="701"/>
      <c r="F60" s="574"/>
      <c r="G60" s="45"/>
      <c r="H60" s="42"/>
    </row>
    <row r="61" spans="1:8" ht="15.75">
      <c r="A61" s="691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1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1"/>
      <c r="B63" s="701"/>
      <c r="C63" s="701"/>
      <c r="D63" s="701"/>
      <c r="E63" s="701"/>
      <c r="F63" s="574"/>
      <c r="G63" s="45"/>
      <c r="H63" s="42"/>
    </row>
    <row r="64" spans="1:8" ht="15.75">
      <c r="A64" s="691"/>
      <c r="B64" s="701"/>
      <c r="C64" s="701"/>
      <c r="D64" s="701"/>
      <c r="E64" s="701"/>
      <c r="F64" s="574"/>
      <c r="G64" s="45"/>
      <c r="H64" s="42"/>
    </row>
    <row r="65" spans="1:8" ht="15.75">
      <c r="A65" s="691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0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A26" sqref="A2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СТРОЙИНВЕСТХОЛДИНГ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121592481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2">
        <f>'1-Баланс'!H18</f>
        <v>375</v>
      </c>
      <c r="D13" s="582">
        <f>'1-Баланс'!H20</f>
        <v>0</v>
      </c>
      <c r="E13" s="582">
        <f>'1-Баланс'!H21</f>
        <v>0</v>
      </c>
      <c r="F13" s="582">
        <f>'1-Баланс'!H23</f>
        <v>84</v>
      </c>
      <c r="G13" s="582">
        <f>'1-Баланс'!H24</f>
        <v>0</v>
      </c>
      <c r="H13" s="583">
        <v>662</v>
      </c>
      <c r="I13" s="582">
        <f>'1-Баланс'!H29+'1-Баланс'!H32</f>
        <v>0</v>
      </c>
      <c r="J13" s="582">
        <f>'1-Баланс'!H30+'1-Баланс'!H33</f>
        <v>-234</v>
      </c>
      <c r="K13" s="583"/>
      <c r="L13" s="582">
        <f>SUM(C13:K13)</f>
        <v>887</v>
      </c>
      <c r="M13" s="584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2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2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1">
        <f>C13+C14</f>
        <v>375</v>
      </c>
      <c r="D17" s="651">
        <f aca="true" t="shared" si="2" ref="D17:M17">D13+D14</f>
        <v>0</v>
      </c>
      <c r="E17" s="651">
        <f t="shared" si="2"/>
        <v>0</v>
      </c>
      <c r="F17" s="651">
        <f t="shared" si="2"/>
        <v>84</v>
      </c>
      <c r="G17" s="651">
        <f t="shared" si="2"/>
        <v>0</v>
      </c>
      <c r="H17" s="651">
        <f t="shared" si="2"/>
        <v>662</v>
      </c>
      <c r="I17" s="651">
        <f t="shared" si="2"/>
        <v>0</v>
      </c>
      <c r="J17" s="651">
        <f t="shared" si="2"/>
        <v>-234</v>
      </c>
      <c r="K17" s="651">
        <f t="shared" si="2"/>
        <v>0</v>
      </c>
      <c r="L17" s="582">
        <f t="shared" si="1"/>
        <v>887</v>
      </c>
      <c r="M17" s="652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3"/>
      <c r="D18" s="653"/>
      <c r="E18" s="653"/>
      <c r="F18" s="653"/>
      <c r="G18" s="653"/>
      <c r="H18" s="653"/>
      <c r="I18" s="582">
        <f>+'1-Баланс'!G32</f>
        <v>0</v>
      </c>
      <c r="J18" s="582">
        <f>+'1-Баланс'!G33</f>
        <v>-109</v>
      </c>
      <c r="K18" s="583"/>
      <c r="L18" s="582">
        <f t="shared" si="1"/>
        <v>-109</v>
      </c>
      <c r="M18" s="636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2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2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2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2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2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2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2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2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2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1">
        <f>C19+C22+C23+C26+C30+C29+C17+C18</f>
        <v>375</v>
      </c>
      <c r="D31" s="651">
        <f aca="true" t="shared" si="6" ref="D31:M31">D19+D22+D23+D26+D30+D29+D17+D18</f>
        <v>0</v>
      </c>
      <c r="E31" s="651">
        <f t="shared" si="6"/>
        <v>0</v>
      </c>
      <c r="F31" s="651">
        <f t="shared" si="6"/>
        <v>84</v>
      </c>
      <c r="G31" s="651">
        <f t="shared" si="6"/>
        <v>0</v>
      </c>
      <c r="H31" s="651">
        <f t="shared" si="6"/>
        <v>662</v>
      </c>
      <c r="I31" s="651">
        <f t="shared" si="6"/>
        <v>0</v>
      </c>
      <c r="J31" s="651">
        <f t="shared" si="6"/>
        <v>-343</v>
      </c>
      <c r="K31" s="651">
        <f t="shared" si="6"/>
        <v>0</v>
      </c>
      <c r="L31" s="582">
        <f t="shared" si="1"/>
        <v>778</v>
      </c>
      <c r="M31" s="652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2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5">
        <f aca="true" t="shared" si="7" ref="C34:K34">C31+C32+C33</f>
        <v>375</v>
      </c>
      <c r="D34" s="585">
        <f t="shared" si="7"/>
        <v>0</v>
      </c>
      <c r="E34" s="585">
        <f t="shared" si="7"/>
        <v>0</v>
      </c>
      <c r="F34" s="585">
        <f t="shared" si="7"/>
        <v>84</v>
      </c>
      <c r="G34" s="585">
        <f t="shared" si="7"/>
        <v>0</v>
      </c>
      <c r="H34" s="585">
        <f t="shared" si="7"/>
        <v>662</v>
      </c>
      <c r="I34" s="585">
        <f t="shared" si="7"/>
        <v>0</v>
      </c>
      <c r="J34" s="585">
        <f t="shared" si="7"/>
        <v>-343</v>
      </c>
      <c r="K34" s="585">
        <f t="shared" si="7"/>
        <v>0</v>
      </c>
      <c r="L34" s="649">
        <f t="shared" si="1"/>
        <v>778</v>
      </c>
      <c r="M34" s="586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89" t="s">
        <v>977</v>
      </c>
      <c r="B38" s="702">
        <f>pdeReportingDate</f>
        <v>43126</v>
      </c>
      <c r="C38" s="702"/>
      <c r="D38" s="702"/>
      <c r="E38" s="702"/>
      <c r="F38" s="702"/>
      <c r="G38" s="702"/>
      <c r="H38" s="702"/>
      <c r="M38" s="169"/>
    </row>
    <row r="39" spans="1:13" ht="15.75">
      <c r="A39" s="689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0" t="s">
        <v>8</v>
      </c>
      <c r="B40" s="703" t="str">
        <f>authorName</f>
        <v>Елисавета Цанева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0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0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1"/>
      <c r="B43" s="701" t="str">
        <f>'1-Баланс'!B103</f>
        <v>Георги Георгиев</v>
      </c>
      <c r="C43" s="701"/>
      <c r="D43" s="701"/>
      <c r="E43" s="701"/>
      <c r="F43" s="574"/>
      <c r="G43" s="45"/>
      <c r="H43" s="42"/>
      <c r="M43" s="169"/>
    </row>
    <row r="44" spans="1:13" ht="15.75">
      <c r="A44" s="691"/>
      <c r="B44" s="701">
        <f>'1-Баланс'!B104</f>
        <v>0</v>
      </c>
      <c r="C44" s="701"/>
      <c r="D44" s="701"/>
      <c r="E44" s="701"/>
      <c r="F44" s="574"/>
      <c r="G44" s="45"/>
      <c r="H44" s="42"/>
      <c r="M44" s="169"/>
    </row>
    <row r="45" spans="1:13" ht="15.75">
      <c r="A45" s="691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1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1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1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1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5">
      <selection activeCell="C68" sqref="C6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СТРОЙИНВЕСТХОЛДИНГ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121592481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>
        <v>1</v>
      </c>
      <c r="B12" s="678"/>
      <c r="C12" s="92"/>
      <c r="D12" s="92"/>
      <c r="E12" s="92"/>
      <c r="F12" s="469">
        <f>C12-E12</f>
        <v>0</v>
      </c>
    </row>
    <row r="13" spans="1:6" ht="15.75">
      <c r="A13" s="677">
        <v>2</v>
      </c>
      <c r="B13" s="678"/>
      <c r="C13" s="92"/>
      <c r="D13" s="92"/>
      <c r="E13" s="92"/>
      <c r="F13" s="469">
        <f aca="true" t="shared" si="0" ref="F13:F26">C13-E13</f>
        <v>0</v>
      </c>
    </row>
    <row r="14" spans="1:6" ht="15.75">
      <c r="A14" s="677">
        <v>3</v>
      </c>
      <c r="B14" s="678"/>
      <c r="C14" s="92"/>
      <c r="D14" s="92"/>
      <c r="E14" s="92"/>
      <c r="F14" s="469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9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9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9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 t="s">
        <v>997</v>
      </c>
      <c r="B46" s="678"/>
      <c r="C46" s="92">
        <v>15</v>
      </c>
      <c r="D46" s="92">
        <v>31</v>
      </c>
      <c r="E46" s="92"/>
      <c r="F46" s="469">
        <f>C46-E46</f>
        <v>15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15</v>
      </c>
      <c r="D61" s="472"/>
      <c r="E61" s="472">
        <f>SUM(E46:E60)</f>
        <v>0</v>
      </c>
      <c r="F61" s="472">
        <f>SUM(F46:F60)</f>
        <v>15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 t="s">
        <v>1001</v>
      </c>
      <c r="B63" s="678"/>
      <c r="C63" s="92">
        <v>112</v>
      </c>
      <c r="D63" s="92">
        <v>13</v>
      </c>
      <c r="E63" s="92"/>
      <c r="F63" s="469">
        <f>C63-E63</f>
        <v>112</v>
      </c>
    </row>
    <row r="64" spans="1:6" ht="15.75">
      <c r="A64" s="677" t="s">
        <v>1002</v>
      </c>
      <c r="B64" s="678"/>
      <c r="C64" s="92">
        <v>249</v>
      </c>
      <c r="D64" s="92">
        <v>4</v>
      </c>
      <c r="E64" s="92"/>
      <c r="F64" s="469">
        <f aca="true" t="shared" si="3" ref="F64:F77">C64-E64</f>
        <v>249</v>
      </c>
    </row>
    <row r="65" spans="1:6" ht="15.75">
      <c r="A65" s="677" t="s">
        <v>1003</v>
      </c>
      <c r="B65" s="678"/>
      <c r="C65" s="92">
        <v>6</v>
      </c>
      <c r="D65" s="92">
        <v>5</v>
      </c>
      <c r="E65" s="92"/>
      <c r="F65" s="469">
        <f t="shared" si="3"/>
        <v>6</v>
      </c>
    </row>
    <row r="66" spans="1:6" ht="15.75">
      <c r="A66" s="677" t="s">
        <v>1004</v>
      </c>
      <c r="B66" s="678"/>
      <c r="C66" s="92">
        <v>3</v>
      </c>
      <c r="D66" s="92">
        <v>5</v>
      </c>
      <c r="E66" s="92"/>
      <c r="F66" s="469">
        <f t="shared" si="3"/>
        <v>3</v>
      </c>
    </row>
    <row r="67" spans="1:6" ht="15.75">
      <c r="A67" s="677" t="s">
        <v>1005</v>
      </c>
      <c r="B67" s="678"/>
      <c r="C67" s="92">
        <v>13</v>
      </c>
      <c r="D67" s="92">
        <v>1</v>
      </c>
      <c r="E67" s="92"/>
      <c r="F67" s="469">
        <f t="shared" si="3"/>
        <v>13</v>
      </c>
    </row>
    <row r="68" spans="1:6" ht="15.75">
      <c r="A68" s="677" t="s">
        <v>1006</v>
      </c>
      <c r="B68" s="678"/>
      <c r="C68" s="92">
        <v>4</v>
      </c>
      <c r="D68" s="92">
        <v>0</v>
      </c>
      <c r="E68" s="92"/>
      <c r="F68" s="469">
        <f t="shared" si="3"/>
        <v>4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387</v>
      </c>
      <c r="D78" s="472"/>
      <c r="E78" s="472">
        <f>SUM(E63:E77)</f>
        <v>0</v>
      </c>
      <c r="F78" s="472">
        <f>SUM(F63:F77)</f>
        <v>387</v>
      </c>
    </row>
    <row r="79" spans="1:6" ht="15.75">
      <c r="A79" s="513" t="s">
        <v>801</v>
      </c>
      <c r="B79" s="510" t="s">
        <v>802</v>
      </c>
      <c r="C79" s="472">
        <f>C78+C61+C44+C27</f>
        <v>402</v>
      </c>
      <c r="D79" s="472"/>
      <c r="E79" s="472">
        <f>E78+E61+E44+E27</f>
        <v>0</v>
      </c>
      <c r="F79" s="472">
        <f>F78+F61+F44+F27</f>
        <v>402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/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89" t="s">
        <v>977</v>
      </c>
      <c r="B151" s="702">
        <f>pdeReportingDate</f>
        <v>43126</v>
      </c>
      <c r="C151" s="702"/>
      <c r="D151" s="702"/>
      <c r="E151" s="702"/>
      <c r="F151" s="702"/>
      <c r="G151" s="702"/>
      <c r="H151" s="702"/>
    </row>
    <row r="152" spans="1:8" ht="15.75">
      <c r="A152" s="689"/>
      <c r="B152" s="52"/>
      <c r="C152" s="52"/>
      <c r="D152" s="52"/>
      <c r="E152" s="52"/>
      <c r="F152" s="52"/>
      <c r="G152" s="52"/>
      <c r="H152" s="52"/>
    </row>
    <row r="153" spans="1:8" ht="15.75">
      <c r="A153" s="690" t="s">
        <v>8</v>
      </c>
      <c r="B153" s="703" t="str">
        <f>authorName</f>
        <v>Елисавета Цанева</v>
      </c>
      <c r="C153" s="703"/>
      <c r="D153" s="703"/>
      <c r="E153" s="703"/>
      <c r="F153" s="703"/>
      <c r="G153" s="703"/>
      <c r="H153" s="703"/>
    </row>
    <row r="154" spans="1:8" ht="15.75">
      <c r="A154" s="690"/>
      <c r="B154" s="80"/>
      <c r="C154" s="80"/>
      <c r="D154" s="80"/>
      <c r="E154" s="80"/>
      <c r="F154" s="80"/>
      <c r="G154" s="80"/>
      <c r="H154" s="80"/>
    </row>
    <row r="155" spans="1:8" ht="15.75">
      <c r="A155" s="690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1"/>
      <c r="B156" s="701" t="str">
        <f>'1-Баланс'!B103</f>
        <v>Георги Георгиев</v>
      </c>
      <c r="C156" s="701"/>
      <c r="D156" s="701"/>
      <c r="E156" s="701"/>
      <c r="F156" s="574"/>
      <c r="G156" s="45"/>
      <c r="H156" s="42"/>
    </row>
    <row r="157" spans="1:8" ht="15.75">
      <c r="A157" s="691"/>
      <c r="B157" s="701">
        <f>'1-Баланс'!B104</f>
        <v>0</v>
      </c>
      <c r="C157" s="701"/>
      <c r="D157" s="701"/>
      <c r="E157" s="701"/>
      <c r="F157" s="574"/>
      <c r="G157" s="45"/>
      <c r="H157" s="42"/>
    </row>
    <row r="158" spans="1:8" ht="15.75">
      <c r="A158" s="691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1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1"/>
      <c r="B160" s="701"/>
      <c r="C160" s="701"/>
      <c r="D160" s="701"/>
      <c r="E160" s="701"/>
      <c r="F160" s="574"/>
      <c r="G160" s="45"/>
      <c r="H160" s="42"/>
    </row>
    <row r="161" spans="1:8" ht="15.75">
      <c r="A161" s="691"/>
      <c r="B161" s="701"/>
      <c r="C161" s="701"/>
      <c r="D161" s="701"/>
      <c r="E161" s="701"/>
      <c r="F161" s="574"/>
      <c r="G161" s="45"/>
      <c r="H161" s="42"/>
    </row>
    <row r="162" spans="1:8" ht="15.75">
      <c r="A162" s="691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D33" sqref="D3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СТРОЙИНВЕСТХОЛДИНГ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121592481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406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406</v>
      </c>
      <c r="H29" s="335">
        <f t="shared" si="6"/>
        <v>0</v>
      </c>
      <c r="I29" s="335">
        <f t="shared" si="6"/>
        <v>4</v>
      </c>
      <c r="J29" s="336">
        <f t="shared" si="3"/>
        <v>402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402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15</v>
      </c>
      <c r="E32" s="328"/>
      <c r="F32" s="328"/>
      <c r="G32" s="329">
        <f t="shared" si="2"/>
        <v>15</v>
      </c>
      <c r="H32" s="328"/>
      <c r="I32" s="328"/>
      <c r="J32" s="329">
        <f t="shared" si="3"/>
        <v>15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15</v>
      </c>
    </row>
    <row r="33" spans="1:18" ht="15.75">
      <c r="A33" s="339"/>
      <c r="B33" s="321" t="s">
        <v>115</v>
      </c>
      <c r="C33" s="152" t="s">
        <v>566</v>
      </c>
      <c r="D33" s="328">
        <v>391</v>
      </c>
      <c r="E33" s="328"/>
      <c r="F33" s="328"/>
      <c r="G33" s="329">
        <f t="shared" si="2"/>
        <v>391</v>
      </c>
      <c r="H33" s="328"/>
      <c r="I33" s="328">
        <v>4</v>
      </c>
      <c r="J33" s="329">
        <f t="shared" si="3"/>
        <v>387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387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406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406</v>
      </c>
      <c r="H40" s="330">
        <f t="shared" si="10"/>
        <v>0</v>
      </c>
      <c r="I40" s="330">
        <f t="shared" si="10"/>
        <v>4</v>
      </c>
      <c r="J40" s="329">
        <f t="shared" si="3"/>
        <v>402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402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406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406</v>
      </c>
      <c r="H42" s="349">
        <f t="shared" si="11"/>
        <v>0</v>
      </c>
      <c r="I42" s="349">
        <f t="shared" si="11"/>
        <v>4</v>
      </c>
      <c r="J42" s="349">
        <f t="shared" si="11"/>
        <v>402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402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89" t="s">
        <v>977</v>
      </c>
      <c r="C45" s="702">
        <f>pdeReportingDate</f>
        <v>43126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89"/>
      <c r="C46" s="52"/>
      <c r="D46" s="52"/>
      <c r="E46" s="52"/>
      <c r="F46" s="52"/>
      <c r="G46" s="52"/>
      <c r="H46" s="52"/>
      <c r="I46" s="52"/>
    </row>
    <row r="47" spans="2:9" ht="15.75">
      <c r="B47" s="690" t="s">
        <v>8</v>
      </c>
      <c r="C47" s="703" t="str">
        <f>authorName</f>
        <v>Елисавета Цанева</v>
      </c>
      <c r="D47" s="703"/>
      <c r="E47" s="703"/>
      <c r="F47" s="703"/>
      <c r="G47" s="703"/>
      <c r="H47" s="703"/>
      <c r="I47" s="703"/>
    </row>
    <row r="48" spans="2:9" ht="15.75">
      <c r="B48" s="690"/>
      <c r="C48" s="80"/>
      <c r="D48" s="80"/>
      <c r="E48" s="80"/>
      <c r="F48" s="80"/>
      <c r="G48" s="80"/>
      <c r="H48" s="80"/>
      <c r="I48" s="80"/>
    </row>
    <row r="49" spans="2:9" ht="15.75">
      <c r="B49" s="690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1"/>
      <c r="C50" s="701" t="str">
        <f>'1-Баланс'!B103</f>
        <v>Георги Георгиев</v>
      </c>
      <c r="D50" s="701"/>
      <c r="E50" s="701"/>
      <c r="F50" s="701"/>
      <c r="G50" s="574"/>
      <c r="H50" s="45"/>
      <c r="I50" s="42"/>
    </row>
    <row r="51" spans="2:9" ht="15.75">
      <c r="B51" s="691"/>
      <c r="C51" s="701">
        <f>'1-Баланс'!B104</f>
        <v>0</v>
      </c>
      <c r="D51" s="701"/>
      <c r="E51" s="701"/>
      <c r="F51" s="701"/>
      <c r="G51" s="574"/>
      <c r="H51" s="45"/>
      <c r="I51" s="42"/>
    </row>
    <row r="52" spans="2:9" ht="15.75">
      <c r="B52" s="691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1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1"/>
      <c r="C54" s="701"/>
      <c r="D54" s="701"/>
      <c r="E54" s="701"/>
      <c r="F54" s="701"/>
      <c r="G54" s="574"/>
      <c r="H54" s="45"/>
      <c r="I54" s="42"/>
    </row>
    <row r="55" spans="2:9" ht="15.75">
      <c r="B55" s="691"/>
      <c r="C55" s="701"/>
      <c r="D55" s="701"/>
      <c r="E55" s="701"/>
      <c r="F55" s="701"/>
      <c r="G55" s="574"/>
      <c r="H55" s="45"/>
      <c r="I55" s="42"/>
    </row>
    <row r="56" spans="2:9" ht="15.75">
      <c r="B56" s="691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5" zoomScaleNormal="85" zoomScaleSheetLayoutView="75" zoomScalePageLayoutView="0" workbookViewId="0" topLeftCell="A73">
      <selection activeCell="D45" sqref="D4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СТРОЙИНВЕСТХОЛДИНГ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121592481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333</v>
      </c>
      <c r="D26" s="362">
        <f>SUM(D27:D29)</f>
        <v>333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333</v>
      </c>
      <c r="D29" s="368">
        <v>333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53</v>
      </c>
      <c r="D33" s="368">
        <v>53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387</v>
      </c>
      <c r="D45" s="438">
        <f>D26+D30+D31+D33+D32+D34+D35+D40</f>
        <v>387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387</v>
      </c>
      <c r="D46" s="444">
        <f>D45+D23+D21+D11</f>
        <v>387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15</v>
      </c>
      <c r="D73" s="137">
        <f>SUM(D74:D76)</f>
        <v>15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15</v>
      </c>
      <c r="D76" s="197">
        <v>15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</v>
      </c>
      <c r="D87" s="134">
        <f>SUM(D88:D92)+D96</f>
        <v>12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10</v>
      </c>
      <c r="D91" s="197">
        <v>10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</v>
      </c>
      <c r="D97" s="197">
        <v>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29</v>
      </c>
      <c r="D98" s="433">
        <f>D87+D82+D77+D73+D97</f>
        <v>29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29</v>
      </c>
      <c r="D99" s="427">
        <f>D98+D70+D68</f>
        <v>29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9" t="s">
        <v>977</v>
      </c>
      <c r="B111" s="702">
        <f>pdeReportingDate</f>
        <v>43126</v>
      </c>
      <c r="C111" s="702"/>
      <c r="D111" s="702"/>
      <c r="E111" s="702"/>
      <c r="F111" s="702"/>
      <c r="G111" s="52"/>
      <c r="H111" s="52"/>
    </row>
    <row r="112" spans="1:8" ht="15.75">
      <c r="A112" s="689"/>
      <c r="B112" s="702"/>
      <c r="C112" s="702"/>
      <c r="D112" s="702"/>
      <c r="E112" s="702"/>
      <c r="F112" s="702"/>
      <c r="G112" s="52"/>
      <c r="H112" s="52"/>
    </row>
    <row r="113" spans="1:8" ht="15.75">
      <c r="A113" s="690" t="s">
        <v>8</v>
      </c>
      <c r="B113" s="703" t="str">
        <f>authorName</f>
        <v>Елисавета Цанева</v>
      </c>
      <c r="C113" s="703"/>
      <c r="D113" s="703"/>
      <c r="E113" s="703"/>
      <c r="F113" s="703"/>
      <c r="G113" s="80"/>
      <c r="H113" s="80"/>
    </row>
    <row r="114" spans="1:8" ht="15.75">
      <c r="A114" s="690"/>
      <c r="B114" s="703"/>
      <c r="C114" s="703"/>
      <c r="D114" s="703"/>
      <c r="E114" s="703"/>
      <c r="F114" s="703"/>
      <c r="G114" s="80"/>
      <c r="H114" s="80"/>
    </row>
    <row r="115" spans="1:8" ht="15.75">
      <c r="A115" s="690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1"/>
      <c r="B116" s="701" t="str">
        <f>'1-Баланс'!B103</f>
        <v>Георги Георгиев</v>
      </c>
      <c r="C116" s="701"/>
      <c r="D116" s="701"/>
      <c r="E116" s="701"/>
      <c r="F116" s="701"/>
      <c r="G116" s="691"/>
      <c r="H116" s="691"/>
    </row>
    <row r="117" spans="1:8" ht="15.75" customHeight="1">
      <c r="A117" s="691"/>
      <c r="B117" s="701">
        <f>'1-Баланс'!B104</f>
        <v>0</v>
      </c>
      <c r="C117" s="701"/>
      <c r="D117" s="701"/>
      <c r="E117" s="701"/>
      <c r="F117" s="701"/>
      <c r="G117" s="691"/>
      <c r="H117" s="691"/>
    </row>
    <row r="118" spans="1:8" ht="15.75" customHeight="1">
      <c r="A118" s="691"/>
      <c r="B118" s="701" t="s">
        <v>979</v>
      </c>
      <c r="C118" s="701"/>
      <c r="D118" s="701"/>
      <c r="E118" s="701"/>
      <c r="F118" s="701"/>
      <c r="G118" s="691"/>
      <c r="H118" s="691"/>
    </row>
    <row r="119" spans="1:8" ht="15.75" customHeight="1">
      <c r="A119" s="691"/>
      <c r="B119" s="701" t="s">
        <v>979</v>
      </c>
      <c r="C119" s="701"/>
      <c r="D119" s="701"/>
      <c r="E119" s="701"/>
      <c r="F119" s="701"/>
      <c r="G119" s="691"/>
      <c r="H119" s="691"/>
    </row>
    <row r="120" spans="1:8" ht="15.75">
      <c r="A120" s="691"/>
      <c r="B120" s="701"/>
      <c r="C120" s="701"/>
      <c r="D120" s="701"/>
      <c r="E120" s="701"/>
      <c r="F120" s="701"/>
      <c r="G120" s="691"/>
      <c r="H120" s="691"/>
    </row>
    <row r="121" spans="1:8" ht="15.75">
      <c r="A121" s="691"/>
      <c r="B121" s="701"/>
      <c r="C121" s="701"/>
      <c r="D121" s="701"/>
      <c r="E121" s="701"/>
      <c r="F121" s="701"/>
      <c r="G121" s="691"/>
      <c r="H121" s="691"/>
    </row>
    <row r="122" spans="1:8" ht="15.75">
      <c r="A122" s="691"/>
      <c r="B122" s="701"/>
      <c r="C122" s="701"/>
      <c r="D122" s="701"/>
      <c r="E122" s="701"/>
      <c r="F122" s="701"/>
      <c r="G122" s="691"/>
      <c r="H122" s="69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0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СТРОЙИНВЕСТХОЛДИНГ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121592481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405</v>
      </c>
      <c r="D13" s="449"/>
      <c r="E13" s="449"/>
      <c r="F13" s="449">
        <v>406</v>
      </c>
      <c r="G13" s="449"/>
      <c r="H13" s="449">
        <v>4</v>
      </c>
      <c r="I13" s="450">
        <f>F13+G13-H13</f>
        <v>402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405</v>
      </c>
      <c r="D18" s="456">
        <f t="shared" si="1"/>
        <v>0</v>
      </c>
      <c r="E18" s="456">
        <f t="shared" si="1"/>
        <v>0</v>
      </c>
      <c r="F18" s="456">
        <f t="shared" si="1"/>
        <v>406</v>
      </c>
      <c r="G18" s="456">
        <f t="shared" si="1"/>
        <v>0</v>
      </c>
      <c r="H18" s="456">
        <f t="shared" si="1"/>
        <v>4</v>
      </c>
      <c r="I18" s="457">
        <f t="shared" si="0"/>
        <v>402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89" t="s">
        <v>977</v>
      </c>
      <c r="B31" s="702">
        <f>pdeReportingDate</f>
        <v>43126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89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0" t="s">
        <v>8</v>
      </c>
      <c r="B33" s="703" t="str">
        <f>authorName</f>
        <v>Елисавета Цанева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0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0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1"/>
      <c r="B36" s="701" t="str">
        <f>'1-Баланс'!B103</f>
        <v>Георги Георгиев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1"/>
      <c r="B37" s="701">
        <f>'1-Баланс'!B104</f>
        <v>0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1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1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1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1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1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2018-02-05T13:35:21Z</cp:lastPrinted>
  <dcterms:created xsi:type="dcterms:W3CDTF">2006-09-16T00:00:00Z</dcterms:created>
  <dcterms:modified xsi:type="dcterms:W3CDTF">2018-02-21T12:45:46Z</dcterms:modified>
  <cp:category/>
  <cp:version/>
  <cp:contentType/>
  <cp:contentStatus/>
</cp:coreProperties>
</file>